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libor\Desktop\FI - 2025 - RKPFI\WEB FI\"/>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298" i="9" s="1"/>
  <c r="F301" i="9"/>
  <c r="F300" i="9"/>
  <c r="F299" i="9"/>
  <c r="F297" i="9"/>
  <c r="L296" i="9"/>
  <c r="F296" i="9" s="1"/>
  <c r="H296" i="9"/>
  <c r="F295" i="9"/>
  <c r="I294" i="9"/>
  <c r="H294" i="9"/>
  <c r="F294" i="9"/>
  <c r="E293" i="9"/>
  <c r="M292" i="9"/>
  <c r="L292" i="9"/>
  <c r="F292" i="9"/>
  <c r="E292" i="9"/>
  <c r="M291" i="9"/>
  <c r="L291" i="9"/>
  <c r="F291" i="9" s="1"/>
  <c r="E291" i="9"/>
  <c r="B291" i="9" s="1"/>
  <c r="M290" i="9"/>
  <c r="L290" i="9"/>
  <c r="F290" i="9"/>
  <c r="E290" i="9"/>
  <c r="B290" i="9"/>
  <c r="M289" i="9"/>
  <c r="L289" i="9"/>
  <c r="F289" i="9" s="1"/>
  <c r="E289" i="9"/>
  <c r="M288" i="9"/>
  <c r="L288" i="9"/>
  <c r="F288" i="9" s="1"/>
  <c r="B288" i="9" s="1"/>
  <c r="E288" i="9"/>
  <c r="M287" i="9"/>
  <c r="L287" i="9"/>
  <c r="F287" i="9" s="1"/>
  <c r="E287" i="9"/>
  <c r="M286" i="9"/>
  <c r="L286" i="9"/>
  <c r="F286" i="9"/>
  <c r="E286" i="9"/>
  <c r="B286" i="9" s="1"/>
  <c r="M285" i="9"/>
  <c r="L285" i="9"/>
  <c r="F285" i="9" s="1"/>
  <c r="E285" i="9"/>
  <c r="M284" i="9"/>
  <c r="L284" i="9"/>
  <c r="F284" i="9"/>
  <c r="E284" i="9"/>
  <c r="B284" i="9"/>
  <c r="M283" i="9"/>
  <c r="L283" i="9"/>
  <c r="F283" i="9" s="1"/>
  <c r="E283" i="9"/>
  <c r="M282" i="9"/>
  <c r="L282" i="9"/>
  <c r="F282" i="9" s="1"/>
  <c r="B282" i="9" s="1"/>
  <c r="E282" i="9"/>
  <c r="M281" i="9"/>
  <c r="L281" i="9"/>
  <c r="F281" i="9" s="1"/>
  <c r="E281" i="9"/>
  <c r="M280" i="9"/>
  <c r="L280" i="9"/>
  <c r="F280" i="9"/>
  <c r="E280" i="9"/>
  <c r="M279" i="9"/>
  <c r="L279" i="9"/>
  <c r="F279" i="9" s="1"/>
  <c r="E279" i="9"/>
  <c r="B279" i="9" s="1"/>
  <c r="M278" i="9"/>
  <c r="L278" i="9"/>
  <c r="F278" i="9"/>
  <c r="E278" i="9"/>
  <c r="B278" i="9"/>
  <c r="M277" i="9"/>
  <c r="L277" i="9"/>
  <c r="F277" i="9" s="1"/>
  <c r="E277" i="9"/>
  <c r="M276" i="9"/>
  <c r="L276" i="9"/>
  <c r="F276" i="9" s="1"/>
  <c r="B276" i="9" s="1"/>
  <c r="E276" i="9"/>
  <c r="M275" i="9"/>
  <c r="L275" i="9"/>
  <c r="F275" i="9" s="1"/>
  <c r="E275" i="9"/>
  <c r="M274" i="9"/>
  <c r="L274" i="9"/>
  <c r="F274" i="9"/>
  <c r="E274" i="9"/>
  <c r="B274" i="9" s="1"/>
  <c r="M273" i="9"/>
  <c r="L273" i="9"/>
  <c r="F273" i="9" s="1"/>
  <c r="E273" i="9"/>
  <c r="M272" i="9"/>
  <c r="L272" i="9"/>
  <c r="F272" i="9"/>
  <c r="E272" i="9"/>
  <c r="B272" i="9"/>
  <c r="M271" i="9"/>
  <c r="L271" i="9"/>
  <c r="F271" i="9" s="1"/>
  <c r="E271" i="9"/>
  <c r="M270" i="9"/>
  <c r="L270" i="9"/>
  <c r="F270" i="9" s="1"/>
  <c r="B270" i="9" s="1"/>
  <c r="E270" i="9"/>
  <c r="M269" i="9"/>
  <c r="L269" i="9"/>
  <c r="F269" i="9" s="1"/>
  <c r="E269" i="9"/>
  <c r="M268" i="9"/>
  <c r="L268" i="9"/>
  <c r="F268" i="9"/>
  <c r="E268" i="9"/>
  <c r="M267" i="9"/>
  <c r="L267" i="9"/>
  <c r="F267" i="9" s="1"/>
  <c r="E267" i="9"/>
  <c r="B267" i="9" s="1"/>
  <c r="M266" i="9"/>
  <c r="L266" i="9"/>
  <c r="F266" i="9"/>
  <c r="E266" i="9"/>
  <c r="B266" i="9"/>
  <c r="M265" i="9"/>
  <c r="L265" i="9"/>
  <c r="F265" i="9" s="1"/>
  <c r="E265" i="9"/>
  <c r="M264" i="9"/>
  <c r="L264" i="9"/>
  <c r="F264" i="9" s="1"/>
  <c r="B264" i="9" s="1"/>
  <c r="E264" i="9"/>
  <c r="M263" i="9"/>
  <c r="L263" i="9"/>
  <c r="F263" i="9" s="1"/>
  <c r="E263" i="9"/>
  <c r="M262" i="9"/>
  <c r="L262" i="9"/>
  <c r="F262" i="9"/>
  <c r="E262" i="9"/>
  <c r="B262" i="9" s="1"/>
  <c r="M261" i="9"/>
  <c r="L261" i="9"/>
  <c r="F261" i="9" s="1"/>
  <c r="E261" i="9"/>
  <c r="M260" i="9"/>
  <c r="L260" i="9"/>
  <c r="F260" i="9"/>
  <c r="E260" i="9"/>
  <c r="B260" i="9"/>
  <c r="M259" i="9"/>
  <c r="L259" i="9"/>
  <c r="F259" i="9"/>
  <c r="E259" i="9"/>
  <c r="B259" i="9" s="1"/>
  <c r="M258" i="9"/>
  <c r="L258" i="9"/>
  <c r="E258" i="9"/>
  <c r="M257" i="9"/>
  <c r="L257" i="9"/>
  <c r="F257" i="9" s="1"/>
  <c r="B257" i="9" s="1"/>
  <c r="E257" i="9"/>
  <c r="M256" i="9"/>
  <c r="L256" i="9"/>
  <c r="F256" i="9"/>
  <c r="E256" i="9"/>
  <c r="B256" i="9" s="1"/>
  <c r="M255" i="9"/>
  <c r="L255" i="9"/>
  <c r="F255" i="9" s="1"/>
  <c r="E255" i="9"/>
  <c r="B255" i="9" s="1"/>
  <c r="M254" i="9"/>
  <c r="L254" i="9"/>
  <c r="F254" i="9"/>
  <c r="E254" i="9"/>
  <c r="B254" i="9"/>
  <c r="M253" i="9"/>
  <c r="L253" i="9"/>
  <c r="F253" i="9"/>
  <c r="E253" i="9"/>
  <c r="B253" i="9" s="1"/>
  <c r="M252" i="9"/>
  <c r="L252" i="9"/>
  <c r="F252" i="9" s="1"/>
  <c r="B252" i="9" s="1"/>
  <c r="E252" i="9"/>
  <c r="M251" i="9"/>
  <c r="L251" i="9"/>
  <c r="F251" i="9" s="1"/>
  <c r="B251" i="9" s="1"/>
  <c r="E251" i="9"/>
  <c r="M250" i="9"/>
  <c r="L250" i="9"/>
  <c r="F250" i="9"/>
  <c r="E250" i="9"/>
  <c r="M249" i="9"/>
  <c r="L249" i="9"/>
  <c r="F249" i="9" s="1"/>
  <c r="E249" i="9"/>
  <c r="B249" i="9" s="1"/>
  <c r="M248" i="9"/>
  <c r="L248" i="9"/>
  <c r="F248" i="9"/>
  <c r="E248" i="9"/>
  <c r="B248" i="9"/>
  <c r="M247" i="9"/>
  <c r="L247" i="9"/>
  <c r="F247" i="9" s="1"/>
  <c r="E247" i="9"/>
  <c r="B247" i="9" s="1"/>
  <c r="M246" i="9"/>
  <c r="F246" i="9" s="1"/>
  <c r="B246" i="9" s="1"/>
  <c r="L246" i="9"/>
  <c r="E246" i="9"/>
  <c r="M245" i="9"/>
  <c r="L245" i="9"/>
  <c r="F245" i="9" s="1"/>
  <c r="E245" i="9"/>
  <c r="B245" i="9" s="1"/>
  <c r="M244" i="9"/>
  <c r="L244" i="9"/>
  <c r="F244" i="9"/>
  <c r="E244" i="9"/>
  <c r="B244" i="9" s="1"/>
  <c r="M243" i="9"/>
  <c r="L243" i="9"/>
  <c r="F243" i="9" s="1"/>
  <c r="E243" i="9"/>
  <c r="M242" i="9"/>
  <c r="L242" i="9"/>
  <c r="F242" i="9"/>
  <c r="E242" i="9"/>
  <c r="B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s="1"/>
  <c r="E237" i="9"/>
  <c r="B237" i="9" s="1"/>
  <c r="M236" i="9"/>
  <c r="L236" i="9"/>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F170" i="9"/>
  <c r="E170" i="9"/>
  <c r="B170" i="9" s="1"/>
  <c r="H169" i="9"/>
  <c r="G169" i="9"/>
  <c r="F169" i="9"/>
  <c r="E169" i="9"/>
  <c r="B169" i="9"/>
  <c r="H168" i="9"/>
  <c r="G168" i="9"/>
  <c r="F168" i="9"/>
  <c r="E168" i="9"/>
  <c r="B168" i="9" s="1"/>
  <c r="H167" i="9"/>
  <c r="E167" i="9" s="1"/>
  <c r="B167" i="9" s="1"/>
  <c r="G167" i="9"/>
  <c r="F167" i="9"/>
  <c r="H166" i="9"/>
  <c r="G166" i="9"/>
  <c r="E166" i="9" s="1"/>
  <c r="B166" i="9" s="1"/>
  <c r="F166" i="9"/>
  <c r="H165" i="9"/>
  <c r="G165" i="9"/>
  <c r="E165" i="9" s="1"/>
  <c r="F165" i="9"/>
  <c r="H164" i="9"/>
  <c r="G164" i="9"/>
  <c r="F164" i="9"/>
  <c r="E164" i="9"/>
  <c r="B164" i="9" s="1"/>
  <c r="H163" i="9"/>
  <c r="G163" i="9"/>
  <c r="F163" i="9"/>
  <c r="E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c r="F156" i="9"/>
  <c r="H155" i="9"/>
  <c r="G155" i="9"/>
  <c r="F155" i="9"/>
  <c r="E155" i="9"/>
  <c r="B155" i="9"/>
  <c r="H154" i="9"/>
  <c r="G154" i="9"/>
  <c r="F154" i="9"/>
  <c r="E154" i="9"/>
  <c r="B154" i="9" s="1"/>
  <c r="H153" i="9"/>
  <c r="E153" i="9" s="1"/>
  <c r="B153" i="9" s="1"/>
  <c r="G153" i="9"/>
  <c r="F153" i="9"/>
  <c r="H152" i="9"/>
  <c r="G152" i="9"/>
  <c r="E152" i="9" s="1"/>
  <c r="B152" i="9" s="1"/>
  <c r="F152" i="9"/>
  <c r="H151" i="9"/>
  <c r="G151" i="9"/>
  <c r="E151" i="9" s="1"/>
  <c r="F151" i="9"/>
  <c r="H150" i="9"/>
  <c r="G150" i="9"/>
  <c r="F150" i="9"/>
  <c r="E150" i="9"/>
  <c r="B150" i="9" s="1"/>
  <c r="H149" i="9"/>
  <c r="G149" i="9"/>
  <c r="F149" i="9"/>
  <c r="E149" i="9"/>
  <c r="B149" i="9"/>
  <c r="H148" i="9"/>
  <c r="G148" i="9"/>
  <c r="F148" i="9"/>
  <c r="E148" i="9"/>
  <c r="B148" i="9" s="1"/>
  <c r="H147" i="9"/>
  <c r="E147" i="9" s="1"/>
  <c r="B147" i="9" s="1"/>
  <c r="G147" i="9"/>
  <c r="F147" i="9"/>
  <c r="H146" i="9"/>
  <c r="G146" i="9"/>
  <c r="E146" i="9" s="1"/>
  <c r="B146" i="9" s="1"/>
  <c r="F146" i="9"/>
  <c r="H145" i="9"/>
  <c r="G145" i="9"/>
  <c r="E145" i="9" s="1"/>
  <c r="F145" i="9"/>
  <c r="H144" i="9"/>
  <c r="G144" i="9"/>
  <c r="F144" i="9"/>
  <c r="E144" i="9"/>
  <c r="B144" i="9" s="1"/>
  <c r="H143" i="9"/>
  <c r="G143" i="9"/>
  <c r="F143" i="9"/>
  <c r="E143" i="9"/>
  <c r="B143" i="9"/>
  <c r="H142" i="9"/>
  <c r="G142" i="9"/>
  <c r="F142" i="9"/>
  <c r="E142" i="9"/>
  <c r="B142" i="9" s="1"/>
  <c r="H141" i="9"/>
  <c r="E141" i="9" s="1"/>
  <c r="B141" i="9" s="1"/>
  <c r="G141" i="9"/>
  <c r="F141" i="9"/>
  <c r="H140" i="9"/>
  <c r="G140" i="9"/>
  <c r="E140" i="9" s="1"/>
  <c r="B140" i="9" s="1"/>
  <c r="F140" i="9"/>
  <c r="H139" i="9"/>
  <c r="G139" i="9"/>
  <c r="E139" i="9" s="1"/>
  <c r="F139" i="9"/>
  <c r="H138" i="9"/>
  <c r="G138" i="9"/>
  <c r="F138" i="9"/>
  <c r="E138" i="9"/>
  <c r="B138" i="9" s="1"/>
  <c r="H137" i="9"/>
  <c r="G137" i="9"/>
  <c r="F137" i="9"/>
  <c r="E137" i="9"/>
  <c r="B137" i="9"/>
  <c r="H136" i="9"/>
  <c r="G136" i="9"/>
  <c r="F136" i="9"/>
  <c r="E136" i="9"/>
  <c r="B136" i="9" s="1"/>
  <c r="H135" i="9"/>
  <c r="E135" i="9" s="1"/>
  <c r="B135" i="9" s="1"/>
  <c r="G135" i="9"/>
  <c r="F135" i="9"/>
  <c r="H134" i="9"/>
  <c r="G134" i="9"/>
  <c r="E134" i="9" s="1"/>
  <c r="B134" i="9" s="1"/>
  <c r="F134" i="9"/>
  <c r="H133" i="9"/>
  <c r="G133" i="9"/>
  <c r="E133" i="9" s="1"/>
  <c r="F133" i="9"/>
  <c r="H132" i="9"/>
  <c r="G132" i="9"/>
  <c r="F132" i="9"/>
  <c r="E132" i="9"/>
  <c r="B132" i="9" s="1"/>
  <c r="H131" i="9"/>
  <c r="G131" i="9"/>
  <c r="F131" i="9"/>
  <c r="E131" i="9"/>
  <c r="B131" i="9"/>
  <c r="H130" i="9"/>
  <c r="G130" i="9"/>
  <c r="F130" i="9"/>
  <c r="E130" i="9"/>
  <c r="B130" i="9" s="1"/>
  <c r="H129" i="9"/>
  <c r="G129" i="9"/>
  <c r="F129" i="9"/>
  <c r="H128" i="9"/>
  <c r="G128" i="9"/>
  <c r="E128" i="9" s="1"/>
  <c r="B128" i="9" s="1"/>
  <c r="F128" i="9"/>
  <c r="H127" i="9"/>
  <c r="G127" i="9"/>
  <c r="E127" i="9" s="1"/>
  <c r="F127" i="9"/>
  <c r="H126" i="9"/>
  <c r="G126" i="9"/>
  <c r="F126" i="9"/>
  <c r="E126" i="9"/>
  <c r="B126" i="9" s="1"/>
  <c r="H125" i="9"/>
  <c r="G125" i="9"/>
  <c r="F125" i="9"/>
  <c r="E125" i="9"/>
  <c r="B125" i="9"/>
  <c r="H124" i="9"/>
  <c r="G124" i="9"/>
  <c r="F124" i="9"/>
  <c r="E124" i="9"/>
  <c r="B124" i="9" s="1"/>
  <c r="H123" i="9"/>
  <c r="E123" i="9" s="1"/>
  <c r="B123" i="9" s="1"/>
  <c r="G123" i="9"/>
  <c r="F123" i="9"/>
  <c r="H122" i="9"/>
  <c r="G122" i="9"/>
  <c r="E122" i="9" s="1"/>
  <c r="B122" i="9" s="1"/>
  <c r="F122" i="9"/>
  <c r="H121" i="9"/>
  <c r="G121" i="9"/>
  <c r="E121" i="9" s="1"/>
  <c r="F121" i="9"/>
  <c r="H120" i="9"/>
  <c r="G120" i="9"/>
  <c r="F120" i="9"/>
  <c r="E120" i="9"/>
  <c r="B120" i="9" s="1"/>
  <c r="H119" i="9"/>
  <c r="G119" i="9"/>
  <c r="F119" i="9"/>
  <c r="E119" i="9"/>
  <c r="B119" i="9"/>
  <c r="H118" i="9"/>
  <c r="G118" i="9"/>
  <c r="F118" i="9"/>
  <c r="E118" i="9"/>
  <c r="B118" i="9" s="1"/>
  <c r="H117" i="9"/>
  <c r="E117" i="9" s="1"/>
  <c r="B117" i="9" s="1"/>
  <c r="G117" i="9"/>
  <c r="F117" i="9"/>
  <c r="H116" i="9"/>
  <c r="G116" i="9"/>
  <c r="E116" i="9" s="1"/>
  <c r="B116" i="9" s="1"/>
  <c r="F116" i="9"/>
  <c r="H115" i="9"/>
  <c r="G115" i="9"/>
  <c r="E115" i="9" s="1"/>
  <c r="F115" i="9"/>
  <c r="H114" i="9"/>
  <c r="G114" i="9"/>
  <c r="F114" i="9"/>
  <c r="E114" i="9"/>
  <c r="B114" i="9" s="1"/>
  <c r="H113" i="9"/>
  <c r="G113" i="9"/>
  <c r="F113" i="9"/>
  <c r="E113" i="9"/>
  <c r="B113" i="9"/>
  <c r="H112" i="9"/>
  <c r="G112" i="9"/>
  <c r="F112" i="9"/>
  <c r="E112" i="9"/>
  <c r="B112" i="9" s="1"/>
  <c r="H111" i="9"/>
  <c r="E111" i="9" s="1"/>
  <c r="B111" i="9" s="1"/>
  <c r="G111" i="9"/>
  <c r="F111" i="9"/>
  <c r="H110" i="9"/>
  <c r="G110" i="9"/>
  <c r="E110" i="9" s="1"/>
  <c r="B110" i="9" s="1"/>
  <c r="F110" i="9"/>
  <c r="H109" i="9"/>
  <c r="G109" i="9"/>
  <c r="E109" i="9" s="1"/>
  <c r="F109" i="9"/>
  <c r="H108" i="9"/>
  <c r="G108" i="9"/>
  <c r="F108" i="9"/>
  <c r="E108" i="9"/>
  <c r="B108" i="9" s="1"/>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F101" i="9"/>
  <c r="B101" i="9"/>
  <c r="H100" i="9"/>
  <c r="G100" i="9"/>
  <c r="F100" i="9"/>
  <c r="E100" i="9"/>
  <c r="B100" i="9" s="1"/>
  <c r="H99" i="9"/>
  <c r="E99" i="9" s="1"/>
  <c r="B99" i="9" s="1"/>
  <c r="G99" i="9"/>
  <c r="F99" i="9"/>
  <c r="H98" i="9"/>
  <c r="G98" i="9"/>
  <c r="E98" i="9" s="1"/>
  <c r="B98" i="9" s="1"/>
  <c r="F98" i="9"/>
  <c r="H97" i="9"/>
  <c r="E97" i="9" s="1"/>
  <c r="G97" i="9"/>
  <c r="F97" i="9"/>
  <c r="H96" i="9"/>
  <c r="G96" i="9"/>
  <c r="F96" i="9"/>
  <c r="E96" i="9"/>
  <c r="B96" i="9" s="1"/>
  <c r="H95" i="9"/>
  <c r="G95" i="9"/>
  <c r="F95" i="9"/>
  <c r="E95" i="9"/>
  <c r="B95" i="9"/>
  <c r="H94" i="9"/>
  <c r="G94" i="9"/>
  <c r="F94" i="9"/>
  <c r="E94" i="9"/>
  <c r="B94" i="9" s="1"/>
  <c r="H93" i="9"/>
  <c r="G93" i="9"/>
  <c r="F93" i="9"/>
  <c r="H92" i="9"/>
  <c r="G92" i="9"/>
  <c r="E92" i="9" s="1"/>
  <c r="B92" i="9" s="1"/>
  <c r="F92" i="9"/>
  <c r="H91" i="9"/>
  <c r="E91" i="9" s="1"/>
  <c r="B91" i="9" s="1"/>
  <c r="G91" i="9"/>
  <c r="F91" i="9"/>
  <c r="H90" i="9"/>
  <c r="G90" i="9"/>
  <c r="F90" i="9"/>
  <c r="E90" i="9"/>
  <c r="B90" i="9" s="1"/>
  <c r="H89" i="9"/>
  <c r="G89" i="9"/>
  <c r="F89" i="9"/>
  <c r="E89" i="9"/>
  <c r="B89" i="9"/>
  <c r="H88" i="9"/>
  <c r="G88" i="9"/>
  <c r="F88" i="9"/>
  <c r="E88" i="9"/>
  <c r="B88" i="9" s="1"/>
  <c r="H87" i="9"/>
  <c r="G87" i="9"/>
  <c r="E87" i="9" s="1"/>
  <c r="B87" i="9" s="1"/>
  <c r="F87" i="9"/>
  <c r="H86" i="9"/>
  <c r="G86" i="9"/>
  <c r="E86" i="9" s="1"/>
  <c r="B86" i="9" s="1"/>
  <c r="F86" i="9"/>
  <c r="H85" i="9"/>
  <c r="G85" i="9"/>
  <c r="E85" i="9" s="1"/>
  <c r="F85" i="9"/>
  <c r="H84" i="9"/>
  <c r="G84" i="9"/>
  <c r="F84" i="9"/>
  <c r="E84" i="9"/>
  <c r="B84" i="9" s="1"/>
  <c r="H83" i="9"/>
  <c r="G83" i="9"/>
  <c r="F83" i="9"/>
  <c r="E83" i="9"/>
  <c r="B83" i="9"/>
  <c r="H82" i="9"/>
  <c r="G82" i="9"/>
  <c r="F82" i="9"/>
  <c r="E82" i="9"/>
  <c r="B82" i="9" s="1"/>
  <c r="H81" i="9"/>
  <c r="G81" i="9"/>
  <c r="F81" i="9"/>
  <c r="H80" i="9"/>
  <c r="G80" i="9"/>
  <c r="E80" i="9" s="1"/>
  <c r="B80" i="9" s="1"/>
  <c r="F80" i="9"/>
  <c r="H79" i="9"/>
  <c r="G79" i="9"/>
  <c r="E79" i="9" s="1"/>
  <c r="F79" i="9"/>
  <c r="H78" i="9"/>
  <c r="G78" i="9"/>
  <c r="F78" i="9"/>
  <c r="E78" i="9"/>
  <c r="B78" i="9" s="1"/>
  <c r="H77" i="9"/>
  <c r="G77" i="9"/>
  <c r="E77" i="9" s="1"/>
  <c r="F77" i="9"/>
  <c r="B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F70" i="9"/>
  <c r="E70" i="9"/>
  <c r="B70" i="9" s="1"/>
  <c r="H69" i="9"/>
  <c r="G69" i="9"/>
  <c r="E69" i="9" s="1"/>
  <c r="B69" i="9" s="1"/>
  <c r="F69" i="9"/>
  <c r="H68" i="9"/>
  <c r="G68" i="9"/>
  <c r="E68" i="9" s="1"/>
  <c r="B68" i="9" s="1"/>
  <c r="F68" i="9"/>
  <c r="H67" i="9"/>
  <c r="G67" i="9"/>
  <c r="F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E61" i="9" s="1"/>
  <c r="F61" i="9"/>
  <c r="H60" i="9"/>
  <c r="G60" i="9"/>
  <c r="F60" i="9"/>
  <c r="E60" i="9"/>
  <c r="B60" i="9" s="1"/>
  <c r="H59" i="9"/>
  <c r="G59" i="9"/>
  <c r="E59" i="9" s="1"/>
  <c r="F59" i="9"/>
  <c r="B59" i="9"/>
  <c r="H58" i="9"/>
  <c r="G58" i="9"/>
  <c r="F58" i="9"/>
  <c r="E58" i="9"/>
  <c r="B58" i="9" s="1"/>
  <c r="H57" i="9"/>
  <c r="G57" i="9"/>
  <c r="E57" i="9" s="1"/>
  <c r="B57" i="9" s="1"/>
  <c r="F57" i="9"/>
  <c r="H56" i="9"/>
  <c r="G56" i="9"/>
  <c r="E56" i="9" s="1"/>
  <c r="B56" i="9" s="1"/>
  <c r="F56" i="9"/>
  <c r="H55" i="9"/>
  <c r="G55" i="9"/>
  <c r="E55" i="9" s="1"/>
  <c r="F55" i="9"/>
  <c r="H54" i="9"/>
  <c r="G54" i="9"/>
  <c r="F54" i="9"/>
  <c r="E54" i="9"/>
  <c r="B54" i="9" s="1"/>
  <c r="H53" i="9"/>
  <c r="G53" i="9"/>
  <c r="F53" i="9"/>
  <c r="E53" i="9"/>
  <c r="B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E47" i="9" s="1"/>
  <c r="F47" i="9"/>
  <c r="B47" i="9"/>
  <c r="H46" i="9"/>
  <c r="G46" i="9"/>
  <c r="F46" i="9"/>
  <c r="E46" i="9"/>
  <c r="B46" i="9" s="1"/>
  <c r="H45" i="9"/>
  <c r="E45" i="9" s="1"/>
  <c r="B45" i="9" s="1"/>
  <c r="G45" i="9"/>
  <c r="F45" i="9"/>
  <c r="H44" i="9"/>
  <c r="G44" i="9"/>
  <c r="E44" i="9" s="1"/>
  <c r="B44" i="9" s="1"/>
  <c r="F44" i="9"/>
  <c r="H43" i="9"/>
  <c r="G43" i="9"/>
  <c r="E43" i="9" s="1"/>
  <c r="F43" i="9"/>
  <c r="H42" i="9"/>
  <c r="G42" i="9"/>
  <c r="F42" i="9"/>
  <c r="E42" i="9"/>
  <c r="B42" i="9" s="1"/>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E30" i="9"/>
  <c r="B30" i="9" s="1"/>
  <c r="H29" i="9"/>
  <c r="G29" i="9"/>
  <c r="E29" i="9" s="1"/>
  <c r="B29" i="9" s="1"/>
  <c r="F29" i="9"/>
  <c r="H28" i="9"/>
  <c r="G28" i="9"/>
  <c r="F28" i="9"/>
  <c r="E28" i="9"/>
  <c r="B28" i="9" s="1"/>
  <c r="H27" i="9"/>
  <c r="E27" i="9" s="1"/>
  <c r="B27" i="9" s="1"/>
  <c r="G27" i="9"/>
  <c r="F27" i="9"/>
  <c r="H26" i="9"/>
  <c r="G26" i="9"/>
  <c r="E26" i="9" s="1"/>
  <c r="B26" i="9" s="1"/>
  <c r="F26" i="9"/>
  <c r="H25" i="9"/>
  <c r="G25" i="9"/>
  <c r="E25" i="9" s="1"/>
  <c r="B25" i="9" s="1"/>
  <c r="F25" i="9"/>
  <c r="F24" i="9"/>
  <c r="F4" i="9"/>
  <c r="O3" i="9"/>
  <c r="G296" i="9" s="1"/>
  <c r="I3" i="9"/>
  <c r="H3" i="9"/>
  <c r="G3" i="9"/>
  <c r="D104" i="8"/>
  <c r="I41" i="3" s="1"/>
  <c r="D97" i="8"/>
  <c r="D92" i="8"/>
  <c r="D87" i="8"/>
  <c r="D82" i="8"/>
  <c r="D77" i="8"/>
  <c r="D72" i="8"/>
  <c r="D67" i="8"/>
  <c r="D62" i="8"/>
  <c r="D57" i="8"/>
  <c r="D51" i="8" s="1"/>
  <c r="D52" i="8"/>
  <c r="D46" i="8"/>
  <c r="D37" i="8"/>
  <c r="D27" i="8"/>
  <c r="D25" i="8" s="1"/>
  <c r="C1602" i="1" s="1"/>
  <c r="H1602" i="1" s="1"/>
  <c r="D18" i="8"/>
  <c r="D8" i="8"/>
  <c r="C1585" i="1" s="1"/>
  <c r="H1585" i="1" s="1"/>
  <c r="E44" i="7"/>
  <c r="D44" i="7"/>
  <c r="E39" i="7"/>
  <c r="E38" i="7" s="1"/>
  <c r="D39" i="7"/>
  <c r="D38" i="7" s="1"/>
  <c r="E30" i="7"/>
  <c r="D30" i="7"/>
  <c r="E23" i="7"/>
  <c r="E22" i="7" s="1"/>
  <c r="D23" i="7"/>
  <c r="D22" i="7" s="1"/>
  <c r="E14" i="7"/>
  <c r="D14" i="7"/>
  <c r="E7" i="7"/>
  <c r="E6" i="7" s="1"/>
  <c r="E5" i="7" s="1"/>
  <c r="I33" i="3"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E71" i="5"/>
  <c r="E70" i="5" s="1"/>
  <c r="D1075" i="1"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E360" i="4" s="1"/>
  <c r="E418" i="4" s="1"/>
  <c r="D374" i="4"/>
  <c r="F374" i="4" s="1"/>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2" i="4" s="1"/>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F133" i="4"/>
  <c r="F132" i="4"/>
  <c r="F131" i="4"/>
  <c r="F130" i="4"/>
  <c r="E129" i="4"/>
  <c r="D129" i="4"/>
  <c r="F128" i="4"/>
  <c r="F127" i="4"/>
  <c r="E126" i="4"/>
  <c r="D126" i="4"/>
  <c r="F126" i="4" s="1"/>
  <c r="E125" i="4"/>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E77" i="4"/>
  <c r="D73" i="1"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J1578" i="1" s="1"/>
  <c r="D1577" i="1"/>
  <c r="C1577" i="1"/>
  <c r="D1576" i="1"/>
  <c r="C1576" i="1"/>
  <c r="J1576" i="1" s="1"/>
  <c r="D1575" i="1"/>
  <c r="C1575" i="1"/>
  <c r="J1575" i="1" s="1"/>
  <c r="D1574" i="1"/>
  <c r="C1574" i="1"/>
  <c r="D1573" i="1"/>
  <c r="C1573" i="1"/>
  <c r="J1573" i="1" s="1"/>
  <c r="D1572" i="1"/>
  <c r="C1572" i="1"/>
  <c r="H1572" i="1" s="1"/>
  <c r="D1571" i="1"/>
  <c r="C1571" i="1"/>
  <c r="D1570" i="1"/>
  <c r="C1570" i="1"/>
  <c r="J1570" i="1" s="1"/>
  <c r="D1569" i="1"/>
  <c r="C1569" i="1"/>
  <c r="J1569" i="1" s="1"/>
  <c r="D1568" i="1"/>
  <c r="C1568" i="1"/>
  <c r="D1567" i="1"/>
  <c r="C1567" i="1"/>
  <c r="J1567" i="1" s="1"/>
  <c r="D1566" i="1"/>
  <c r="C1566" i="1"/>
  <c r="J1566" i="1" s="1"/>
  <c r="D1565" i="1"/>
  <c r="C1565" i="1"/>
  <c r="D1564" i="1"/>
  <c r="C1564" i="1"/>
  <c r="J1564" i="1" s="1"/>
  <c r="D1563" i="1"/>
  <c r="C1563" i="1"/>
  <c r="H1563" i="1" s="1"/>
  <c r="D1562" i="1"/>
  <c r="C1562" i="1"/>
  <c r="D1561" i="1"/>
  <c r="C1561" i="1"/>
  <c r="J1561" i="1" s="1"/>
  <c r="D1560" i="1"/>
  <c r="C1560" i="1"/>
  <c r="J1560" i="1" s="1"/>
  <c r="D1559" i="1"/>
  <c r="C1559" i="1"/>
  <c r="D1558" i="1"/>
  <c r="C1558" i="1"/>
  <c r="J1558" i="1" s="1"/>
  <c r="D1557" i="1"/>
  <c r="C1557" i="1"/>
  <c r="J1557" i="1" s="1"/>
  <c r="D1556" i="1"/>
  <c r="C1556" i="1"/>
  <c r="D1555" i="1"/>
  <c r="C1555" i="1"/>
  <c r="H1555" i="1" s="1"/>
  <c r="D1554" i="1"/>
  <c r="C1554" i="1"/>
  <c r="J1554" i="1" s="1"/>
  <c r="D1553" i="1"/>
  <c r="C1553" i="1"/>
  <c r="D1552" i="1"/>
  <c r="C1552" i="1"/>
  <c r="J1552" i="1" s="1"/>
  <c r="D1551" i="1"/>
  <c r="C1551" i="1"/>
  <c r="J1551" i="1" s="1"/>
  <c r="D1550" i="1"/>
  <c r="C1550" i="1"/>
  <c r="D1549" i="1"/>
  <c r="C1549" i="1"/>
  <c r="J1549" i="1" s="1"/>
  <c r="D1548" i="1"/>
  <c r="C1548" i="1"/>
  <c r="J1548" i="1" s="1"/>
  <c r="D1547" i="1"/>
  <c r="C1547" i="1"/>
  <c r="D1546" i="1"/>
  <c r="C1546" i="1"/>
  <c r="J1546" i="1" s="1"/>
  <c r="D1545" i="1"/>
  <c r="C1545" i="1"/>
  <c r="J1545" i="1" s="1"/>
  <c r="D1544" i="1"/>
  <c r="C1544" i="1"/>
  <c r="D1543" i="1"/>
  <c r="C1543" i="1"/>
  <c r="J1543" i="1" s="1"/>
  <c r="D1542" i="1"/>
  <c r="C1542" i="1"/>
  <c r="J1542" i="1" s="1"/>
  <c r="D1541" i="1"/>
  <c r="C1541" i="1"/>
  <c r="D1540" i="1"/>
  <c r="C1540" i="1"/>
  <c r="H1540" i="1" s="1"/>
  <c r="D1538" i="1"/>
  <c r="D1536" i="1"/>
  <c r="C1536" i="1"/>
  <c r="H1536" i="1" s="1"/>
  <c r="D1535" i="1"/>
  <c r="C1535" i="1"/>
  <c r="D1534" i="1"/>
  <c r="C1534" i="1"/>
  <c r="D1533" i="1"/>
  <c r="C1533" i="1"/>
  <c r="H1533" i="1" s="1"/>
  <c r="D1532" i="1"/>
  <c r="C1532" i="1"/>
  <c r="D1531" i="1"/>
  <c r="C1531" i="1"/>
  <c r="D1530" i="1"/>
  <c r="C1530" i="1"/>
  <c r="H1530" i="1" s="1"/>
  <c r="D1529" i="1"/>
  <c r="C1529" i="1"/>
  <c r="D1528" i="1"/>
  <c r="C1528" i="1"/>
  <c r="D1527" i="1"/>
  <c r="C1527" i="1"/>
  <c r="H1527" i="1" s="1"/>
  <c r="D1526" i="1"/>
  <c r="C1526" i="1"/>
  <c r="D1525" i="1"/>
  <c r="C1525" i="1"/>
  <c r="D1524" i="1"/>
  <c r="C1524" i="1"/>
  <c r="H1524" i="1" s="1"/>
  <c r="D1523" i="1"/>
  <c r="C1523" i="1"/>
  <c r="D1522" i="1"/>
  <c r="C1522" i="1"/>
  <c r="H1522" i="1" s="1"/>
  <c r="D1521" i="1"/>
  <c r="C1521" i="1"/>
  <c r="H1521" i="1" s="1"/>
  <c r="D1520" i="1"/>
  <c r="C1520" i="1"/>
  <c r="D1519" i="1"/>
  <c r="C1519" i="1"/>
  <c r="H1519" i="1" s="1"/>
  <c r="D1518" i="1"/>
  <c r="C1518" i="1"/>
  <c r="H1518" i="1" s="1"/>
  <c r="D1517" i="1"/>
  <c r="C1517" i="1"/>
  <c r="D1516" i="1"/>
  <c r="C1516" i="1"/>
  <c r="H1516" i="1" s="1"/>
  <c r="D1515" i="1"/>
  <c r="C1515" i="1"/>
  <c r="H1515" i="1" s="1"/>
  <c r="D1514" i="1"/>
  <c r="C1514" i="1"/>
  <c r="D1513" i="1"/>
  <c r="C1513" i="1"/>
  <c r="D1512" i="1"/>
  <c r="C1512" i="1"/>
  <c r="H1512" i="1" s="1"/>
  <c r="C1511" i="1"/>
  <c r="C1510" i="1"/>
  <c r="D1509" i="1"/>
  <c r="C1509" i="1"/>
  <c r="H1509" i="1" s="1"/>
  <c r="D1508" i="1"/>
  <c r="C1508" i="1"/>
  <c r="D1507" i="1"/>
  <c r="C1507" i="1"/>
  <c r="H1507" i="1" s="1"/>
  <c r="D1506" i="1"/>
  <c r="C1506" i="1"/>
  <c r="H1506" i="1" s="1"/>
  <c r="D1505" i="1"/>
  <c r="C1505" i="1"/>
  <c r="D1504" i="1"/>
  <c r="C1504" i="1"/>
  <c r="H1504" i="1" s="1"/>
  <c r="D1503" i="1"/>
  <c r="C1503" i="1"/>
  <c r="H1503" i="1" s="1"/>
  <c r="D1502" i="1"/>
  <c r="C1502" i="1"/>
  <c r="D1501" i="1"/>
  <c r="C1501" i="1"/>
  <c r="H1501" i="1" s="1"/>
  <c r="D1500" i="1"/>
  <c r="C1500" i="1"/>
  <c r="H1500" i="1" s="1"/>
  <c r="D1499" i="1"/>
  <c r="C1499" i="1"/>
  <c r="D1498" i="1"/>
  <c r="C1498" i="1"/>
  <c r="H1498" i="1" s="1"/>
  <c r="D1497" i="1"/>
  <c r="C1497" i="1"/>
  <c r="H1497" i="1" s="1"/>
  <c r="D1496" i="1"/>
  <c r="C1496" i="1"/>
  <c r="D1495" i="1"/>
  <c r="C1495" i="1"/>
  <c r="H1495" i="1" s="1"/>
  <c r="D1494" i="1"/>
  <c r="C1494" i="1"/>
  <c r="H1494" i="1" s="1"/>
  <c r="D1493" i="1"/>
  <c r="C1493" i="1"/>
  <c r="D1492" i="1"/>
  <c r="C1492" i="1"/>
  <c r="H1492" i="1" s="1"/>
  <c r="D1491" i="1"/>
  <c r="C1491" i="1"/>
  <c r="H1491" i="1" s="1"/>
  <c r="D1490" i="1"/>
  <c r="C1490" i="1"/>
  <c r="D1489" i="1"/>
  <c r="C1489" i="1"/>
  <c r="H1489" i="1" s="1"/>
  <c r="D1488" i="1"/>
  <c r="C1488" i="1"/>
  <c r="H1488" i="1" s="1"/>
  <c r="D1487" i="1"/>
  <c r="C1487" i="1"/>
  <c r="D1486" i="1"/>
  <c r="C1486" i="1"/>
  <c r="H1486" i="1" s="1"/>
  <c r="D1485" i="1"/>
  <c r="D1484" i="1"/>
  <c r="C1484" i="1"/>
  <c r="D1483" i="1"/>
  <c r="C1483" i="1"/>
  <c r="H1483" i="1" s="1"/>
  <c r="D1482" i="1"/>
  <c r="C1482" i="1"/>
  <c r="H1482" i="1" s="1"/>
  <c r="D1481" i="1"/>
  <c r="C1481" i="1"/>
  <c r="D1480" i="1"/>
  <c r="C1480" i="1"/>
  <c r="H1480" i="1" s="1"/>
  <c r="D1479" i="1"/>
  <c r="C1479" i="1"/>
  <c r="H1479" i="1" s="1"/>
  <c r="D1478" i="1"/>
  <c r="C1478" i="1"/>
  <c r="D1477" i="1"/>
  <c r="C1477" i="1"/>
  <c r="H1477" i="1" s="1"/>
  <c r="D1476" i="1"/>
  <c r="C1476" i="1"/>
  <c r="H1476" i="1" s="1"/>
  <c r="D1475" i="1"/>
  <c r="C1475" i="1"/>
  <c r="D1474" i="1"/>
  <c r="C1474" i="1"/>
  <c r="H1474" i="1" s="1"/>
  <c r="D1473" i="1"/>
  <c r="C1473" i="1"/>
  <c r="H1473" i="1" s="1"/>
  <c r="D1472" i="1"/>
  <c r="C1472" i="1"/>
  <c r="D1471" i="1"/>
  <c r="C1471" i="1"/>
  <c r="H1471" i="1" s="1"/>
  <c r="D1470" i="1"/>
  <c r="C1470" i="1"/>
  <c r="H1470" i="1" s="1"/>
  <c r="D1469" i="1"/>
  <c r="C1469" i="1"/>
  <c r="D1468" i="1"/>
  <c r="C1468" i="1"/>
  <c r="H1468" i="1" s="1"/>
  <c r="D1467" i="1"/>
  <c r="C1467" i="1"/>
  <c r="H1467" i="1" s="1"/>
  <c r="D1466" i="1"/>
  <c r="C1466" i="1"/>
  <c r="D1465" i="1"/>
  <c r="C1465" i="1"/>
  <c r="H1465" i="1" s="1"/>
  <c r="D1464" i="1"/>
  <c r="C1464" i="1"/>
  <c r="H1464" i="1" s="1"/>
  <c r="D1463" i="1"/>
  <c r="C1463" i="1"/>
  <c r="D1462" i="1"/>
  <c r="C1462" i="1"/>
  <c r="H1462" i="1" s="1"/>
  <c r="D1461" i="1"/>
  <c r="C1461" i="1"/>
  <c r="H1461" i="1" s="1"/>
  <c r="D1460" i="1"/>
  <c r="C1460" i="1"/>
  <c r="D1459" i="1"/>
  <c r="C1459" i="1"/>
  <c r="H1459" i="1" s="1"/>
  <c r="D1458" i="1"/>
  <c r="C1458" i="1"/>
  <c r="H1458" i="1" s="1"/>
  <c r="D1457" i="1"/>
  <c r="C1457" i="1"/>
  <c r="D1456" i="1"/>
  <c r="C1456" i="1"/>
  <c r="H1456" i="1" s="1"/>
  <c r="D1455" i="1"/>
  <c r="C1455" i="1"/>
  <c r="H1455" i="1" s="1"/>
  <c r="D1454" i="1"/>
  <c r="C1454" i="1"/>
  <c r="D1453" i="1"/>
  <c r="C1453" i="1"/>
  <c r="H1453" i="1" s="1"/>
  <c r="D1452" i="1"/>
  <c r="C1452" i="1"/>
  <c r="H1452" i="1" s="1"/>
  <c r="D1451" i="1"/>
  <c r="C1451" i="1"/>
  <c r="D1450" i="1"/>
  <c r="C1450" i="1"/>
  <c r="H1450" i="1" s="1"/>
  <c r="D1449" i="1"/>
  <c r="C1449" i="1"/>
  <c r="H1449" i="1" s="1"/>
  <c r="D1448" i="1"/>
  <c r="C1448" i="1"/>
  <c r="D1447" i="1"/>
  <c r="C1447" i="1"/>
  <c r="H1447" i="1" s="1"/>
  <c r="D1446" i="1"/>
  <c r="C1446" i="1"/>
  <c r="H1446" i="1" s="1"/>
  <c r="D1445" i="1"/>
  <c r="C1445" i="1"/>
  <c r="D1444" i="1"/>
  <c r="C1444" i="1"/>
  <c r="H1444" i="1" s="1"/>
  <c r="D1443" i="1"/>
  <c r="C1443" i="1"/>
  <c r="H1443" i="1" s="1"/>
  <c r="D1442" i="1"/>
  <c r="C1442" i="1"/>
  <c r="D1441" i="1"/>
  <c r="C1441" i="1"/>
  <c r="H1441" i="1" s="1"/>
  <c r="D1440" i="1"/>
  <c r="C1440" i="1"/>
  <c r="H1440" i="1" s="1"/>
  <c r="D1439" i="1"/>
  <c r="C1439" i="1"/>
  <c r="D1438" i="1"/>
  <c r="C1438" i="1"/>
  <c r="H1438" i="1" s="1"/>
  <c r="D1437" i="1"/>
  <c r="C1437" i="1"/>
  <c r="H1437" i="1" s="1"/>
  <c r="D1436" i="1"/>
  <c r="C1436" i="1"/>
  <c r="D1435" i="1"/>
  <c r="C1435" i="1"/>
  <c r="H1435" i="1" s="1"/>
  <c r="D1434" i="1"/>
  <c r="C1434" i="1"/>
  <c r="H1434" i="1" s="1"/>
  <c r="D1433" i="1"/>
  <c r="C1433" i="1"/>
  <c r="D1432" i="1"/>
  <c r="C1432" i="1"/>
  <c r="H1432" i="1" s="1"/>
  <c r="D1430" i="1"/>
  <c r="C1430" i="1"/>
  <c r="D1429" i="1"/>
  <c r="C1429" i="1"/>
  <c r="H1429" i="1" s="1"/>
  <c r="D1428" i="1"/>
  <c r="C1428" i="1"/>
  <c r="D1427" i="1"/>
  <c r="C1427" i="1"/>
  <c r="D1426" i="1"/>
  <c r="C1426" i="1"/>
  <c r="H1426" i="1" s="1"/>
  <c r="D1425" i="1"/>
  <c r="C1425" i="1"/>
  <c r="H1425" i="1" s="1"/>
  <c r="D1424" i="1"/>
  <c r="C1424" i="1"/>
  <c r="D1423" i="1"/>
  <c r="C1423" i="1"/>
  <c r="H1423" i="1" s="1"/>
  <c r="D1422" i="1"/>
  <c r="C1422" i="1"/>
  <c r="H1422" i="1" s="1"/>
  <c r="D1421" i="1"/>
  <c r="C1421" i="1"/>
  <c r="D1420" i="1"/>
  <c r="C1420" i="1"/>
  <c r="H1420" i="1" s="1"/>
  <c r="D1419" i="1"/>
  <c r="C1419" i="1"/>
  <c r="H1419" i="1" s="1"/>
  <c r="D1418" i="1"/>
  <c r="C1418" i="1"/>
  <c r="D1417" i="1"/>
  <c r="C1417" i="1"/>
  <c r="H1417" i="1" s="1"/>
  <c r="D1416" i="1"/>
  <c r="C1416" i="1"/>
  <c r="H1416" i="1" s="1"/>
  <c r="D1415" i="1"/>
  <c r="C1415" i="1"/>
  <c r="D1414" i="1"/>
  <c r="C1414" i="1"/>
  <c r="H1414" i="1" s="1"/>
  <c r="D1413" i="1"/>
  <c r="C1413" i="1"/>
  <c r="H1413" i="1" s="1"/>
  <c r="D1412" i="1"/>
  <c r="C1412" i="1"/>
  <c r="D1411" i="1"/>
  <c r="C1411" i="1"/>
  <c r="H1411" i="1" s="1"/>
  <c r="D1410" i="1"/>
  <c r="C1410" i="1"/>
  <c r="H1410" i="1" s="1"/>
  <c r="D1409" i="1"/>
  <c r="C1409" i="1"/>
  <c r="D1408" i="1"/>
  <c r="C1408" i="1"/>
  <c r="H1408" i="1" s="1"/>
  <c r="D1407" i="1"/>
  <c r="C1407" i="1"/>
  <c r="H1407" i="1" s="1"/>
  <c r="D1406" i="1"/>
  <c r="C1406" i="1"/>
  <c r="D1405" i="1"/>
  <c r="C1405" i="1"/>
  <c r="H1405" i="1" s="1"/>
  <c r="D1404" i="1"/>
  <c r="C1404" i="1"/>
  <c r="H1404" i="1" s="1"/>
  <c r="D1403" i="1"/>
  <c r="C1403" i="1"/>
  <c r="D1402" i="1"/>
  <c r="C1402" i="1"/>
  <c r="H1402" i="1" s="1"/>
  <c r="D1401" i="1"/>
  <c r="D1400" i="1"/>
  <c r="C1400" i="1"/>
  <c r="D1399" i="1"/>
  <c r="C1399" i="1"/>
  <c r="H1399" i="1" s="1"/>
  <c r="D1398" i="1"/>
  <c r="C1398" i="1"/>
  <c r="H1398" i="1" s="1"/>
  <c r="D1397" i="1"/>
  <c r="C1397" i="1"/>
  <c r="D1396" i="1"/>
  <c r="C1396" i="1"/>
  <c r="H1396" i="1" s="1"/>
  <c r="D1395" i="1"/>
  <c r="C1395" i="1"/>
  <c r="H1395" i="1" s="1"/>
  <c r="D1394" i="1"/>
  <c r="C1394" i="1"/>
  <c r="D1393" i="1"/>
  <c r="C1393" i="1"/>
  <c r="H1393" i="1" s="1"/>
  <c r="D1392" i="1"/>
  <c r="C1392" i="1"/>
  <c r="H1392" i="1" s="1"/>
  <c r="D1391" i="1"/>
  <c r="C1391" i="1"/>
  <c r="D1390" i="1"/>
  <c r="C1390" i="1"/>
  <c r="H1390" i="1" s="1"/>
  <c r="D1389" i="1"/>
  <c r="C1389" i="1"/>
  <c r="D1388" i="1"/>
  <c r="C1388" i="1"/>
  <c r="D1387" i="1"/>
  <c r="C1387" i="1"/>
  <c r="D1386" i="1"/>
  <c r="C1386" i="1"/>
  <c r="D1385" i="1"/>
  <c r="C1385" i="1"/>
  <c r="D1384" i="1"/>
  <c r="C1384" i="1"/>
  <c r="H1384" i="1" s="1"/>
  <c r="D1383" i="1"/>
  <c r="C1383" i="1"/>
  <c r="H1383" i="1" s="1"/>
  <c r="D1382" i="1"/>
  <c r="C1382" i="1"/>
  <c r="D1381" i="1"/>
  <c r="C1381" i="1"/>
  <c r="H1381" i="1" s="1"/>
  <c r="D1380" i="1"/>
  <c r="C1380" i="1"/>
  <c r="H1380" i="1" s="1"/>
  <c r="D1379" i="1"/>
  <c r="C1379" i="1"/>
  <c r="D1378" i="1"/>
  <c r="C1378" i="1"/>
  <c r="H1378" i="1" s="1"/>
  <c r="D1377" i="1"/>
  <c r="C1377" i="1"/>
  <c r="H1377" i="1" s="1"/>
  <c r="D1376" i="1"/>
  <c r="C1376" i="1"/>
  <c r="D1375" i="1"/>
  <c r="C1375" i="1"/>
  <c r="H1375" i="1" s="1"/>
  <c r="D1374" i="1"/>
  <c r="C1374" i="1"/>
  <c r="H1374" i="1" s="1"/>
  <c r="D1373" i="1"/>
  <c r="C1373" i="1"/>
  <c r="D1372" i="1"/>
  <c r="C1372" i="1"/>
  <c r="H1372" i="1" s="1"/>
  <c r="D1371" i="1"/>
  <c r="C1371" i="1"/>
  <c r="H1371" i="1" s="1"/>
  <c r="D1370" i="1"/>
  <c r="C1370" i="1"/>
  <c r="D1369" i="1"/>
  <c r="C1369" i="1"/>
  <c r="H1369" i="1" s="1"/>
  <c r="D1368" i="1"/>
  <c r="C1368" i="1"/>
  <c r="H1368" i="1" s="1"/>
  <c r="D1367" i="1"/>
  <c r="C1367" i="1"/>
  <c r="D1366" i="1"/>
  <c r="C1366" i="1"/>
  <c r="H1366" i="1" s="1"/>
  <c r="D1365" i="1"/>
  <c r="C1365" i="1"/>
  <c r="H1365" i="1" s="1"/>
  <c r="D1364" i="1"/>
  <c r="C1364" i="1"/>
  <c r="D1363" i="1"/>
  <c r="C1363" i="1"/>
  <c r="H1363" i="1" s="1"/>
  <c r="D1362" i="1"/>
  <c r="C1362" i="1"/>
  <c r="H1362" i="1" s="1"/>
  <c r="D1361" i="1"/>
  <c r="C1361" i="1"/>
  <c r="D1360" i="1"/>
  <c r="C1360" i="1"/>
  <c r="H1360" i="1" s="1"/>
  <c r="D1359" i="1"/>
  <c r="C1359" i="1"/>
  <c r="H1359" i="1" s="1"/>
  <c r="D1358" i="1"/>
  <c r="C1358" i="1"/>
  <c r="D1357" i="1"/>
  <c r="C1357" i="1"/>
  <c r="H1357" i="1" s="1"/>
  <c r="D1356" i="1"/>
  <c r="C1356" i="1"/>
  <c r="H1356" i="1" s="1"/>
  <c r="D1355" i="1"/>
  <c r="C1355" i="1"/>
  <c r="D1354" i="1"/>
  <c r="C1354" i="1"/>
  <c r="H1354" i="1" s="1"/>
  <c r="D1353" i="1"/>
  <c r="C1353" i="1"/>
  <c r="H1353" i="1" s="1"/>
  <c r="D1352" i="1"/>
  <c r="C1352" i="1"/>
  <c r="D1351" i="1"/>
  <c r="C1351" i="1"/>
  <c r="H1351" i="1" s="1"/>
  <c r="D1350" i="1"/>
  <c r="C1350" i="1"/>
  <c r="H1350" i="1" s="1"/>
  <c r="D1349" i="1"/>
  <c r="C1349" i="1"/>
  <c r="D1348" i="1"/>
  <c r="C1348" i="1"/>
  <c r="H1348" i="1" s="1"/>
  <c r="D1347" i="1"/>
  <c r="C1347" i="1"/>
  <c r="H1347" i="1" s="1"/>
  <c r="D1346" i="1"/>
  <c r="C1346" i="1"/>
  <c r="D1345" i="1"/>
  <c r="C1345" i="1"/>
  <c r="H1345" i="1" s="1"/>
  <c r="D1344" i="1"/>
  <c r="C1344" i="1"/>
  <c r="H1344" i="1" s="1"/>
  <c r="D1343" i="1"/>
  <c r="C1343" i="1"/>
  <c r="D1342" i="1"/>
  <c r="C1342" i="1"/>
  <c r="H1342" i="1" s="1"/>
  <c r="D1341" i="1"/>
  <c r="C1341" i="1"/>
  <c r="H1341" i="1" s="1"/>
  <c r="D1340" i="1"/>
  <c r="C1340" i="1"/>
  <c r="D1339" i="1"/>
  <c r="C1339" i="1"/>
  <c r="D1338" i="1"/>
  <c r="C1338" i="1"/>
  <c r="H1338" i="1" s="1"/>
  <c r="D1337" i="1"/>
  <c r="C1337" i="1"/>
  <c r="D1336" i="1"/>
  <c r="C1336" i="1"/>
  <c r="H1336" i="1" s="1"/>
  <c r="D1335" i="1"/>
  <c r="C1335" i="1"/>
  <c r="H1335" i="1" s="1"/>
  <c r="D1334" i="1"/>
  <c r="C1334" i="1"/>
  <c r="D1333" i="1"/>
  <c r="C1333" i="1"/>
  <c r="H1333" i="1" s="1"/>
  <c r="D1332" i="1"/>
  <c r="C1332" i="1"/>
  <c r="H1332" i="1" s="1"/>
  <c r="D1331" i="1"/>
  <c r="C1331" i="1"/>
  <c r="D1330" i="1"/>
  <c r="C1330" i="1"/>
  <c r="H1330" i="1" s="1"/>
  <c r="D1329" i="1"/>
  <c r="C1329" i="1"/>
  <c r="H1329" i="1" s="1"/>
  <c r="D1328" i="1"/>
  <c r="C1328" i="1"/>
  <c r="D1327" i="1"/>
  <c r="C1327" i="1"/>
  <c r="H1327" i="1" s="1"/>
  <c r="D1326" i="1"/>
  <c r="C1326" i="1"/>
  <c r="H1326" i="1" s="1"/>
  <c r="D1325" i="1"/>
  <c r="C1325" i="1"/>
  <c r="D1324" i="1"/>
  <c r="C1324" i="1"/>
  <c r="H1324" i="1" s="1"/>
  <c r="D1323" i="1"/>
  <c r="C1323" i="1"/>
  <c r="H1323" i="1" s="1"/>
  <c r="D1322" i="1"/>
  <c r="C1322" i="1"/>
  <c r="D1321" i="1"/>
  <c r="C1321" i="1"/>
  <c r="H1321" i="1" s="1"/>
  <c r="D1320" i="1"/>
  <c r="C1320" i="1"/>
  <c r="H1320" i="1" s="1"/>
  <c r="D1319" i="1"/>
  <c r="C1319" i="1"/>
  <c r="D1318" i="1"/>
  <c r="C1318" i="1"/>
  <c r="H1318" i="1" s="1"/>
  <c r="D1317" i="1"/>
  <c r="C1317" i="1"/>
  <c r="H1317" i="1" s="1"/>
  <c r="D1316" i="1"/>
  <c r="C1316" i="1"/>
  <c r="D1315" i="1"/>
  <c r="C1315" i="1"/>
  <c r="H1315" i="1" s="1"/>
  <c r="D1314" i="1"/>
  <c r="C1314" i="1"/>
  <c r="H1314" i="1" s="1"/>
  <c r="D1313" i="1"/>
  <c r="C1313" i="1"/>
  <c r="D1312" i="1"/>
  <c r="C1312" i="1"/>
  <c r="H1312" i="1" s="1"/>
  <c r="D1311" i="1"/>
  <c r="C1311" i="1"/>
  <c r="H1311" i="1" s="1"/>
  <c r="D1310" i="1"/>
  <c r="C1310" i="1"/>
  <c r="D1309" i="1"/>
  <c r="C1309" i="1"/>
  <c r="H1309" i="1" s="1"/>
  <c r="D1308" i="1"/>
  <c r="C1308" i="1"/>
  <c r="H1308" i="1" s="1"/>
  <c r="D1307" i="1"/>
  <c r="C1307" i="1"/>
  <c r="D1306" i="1"/>
  <c r="C1306" i="1"/>
  <c r="D1305" i="1"/>
  <c r="C1305" i="1"/>
  <c r="D1304" i="1"/>
  <c r="C1304" i="1"/>
  <c r="D1303" i="1"/>
  <c r="C1303" i="1"/>
  <c r="H1303" i="1" s="1"/>
  <c r="D1302" i="1"/>
  <c r="C1302" i="1"/>
  <c r="H1302" i="1" s="1"/>
  <c r="D1301" i="1"/>
  <c r="C1301" i="1"/>
  <c r="D1300" i="1"/>
  <c r="D1299" i="1"/>
  <c r="C1299" i="1"/>
  <c r="H1299" i="1" s="1"/>
  <c r="D1298" i="1"/>
  <c r="C1298" i="1"/>
  <c r="D1297" i="1"/>
  <c r="C1297" i="1"/>
  <c r="H1297" i="1" s="1"/>
  <c r="D1296" i="1"/>
  <c r="C1296" i="1"/>
  <c r="H1296" i="1" s="1"/>
  <c r="D1295" i="1"/>
  <c r="C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D1263" i="1"/>
  <c r="C1263" i="1"/>
  <c r="H1263" i="1" s="1"/>
  <c r="D1262" i="1"/>
  <c r="C1262" i="1"/>
  <c r="H1262" i="1" s="1"/>
  <c r="D1261" i="1"/>
  <c r="C1261" i="1"/>
  <c r="D1260" i="1"/>
  <c r="C1260" i="1"/>
  <c r="D1258" i="1"/>
  <c r="C1258" i="1"/>
  <c r="D1257" i="1"/>
  <c r="C1257" i="1"/>
  <c r="H1257" i="1" s="1"/>
  <c r="D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6" i="1"/>
  <c r="C1206" i="1"/>
  <c r="H1206" i="1" s="1"/>
  <c r="D1205" i="1"/>
  <c r="C1205" i="1"/>
  <c r="D1204" i="1"/>
  <c r="C1204" i="1"/>
  <c r="H1204" i="1" s="1"/>
  <c r="D1203" i="1"/>
  <c r="C1203" i="1"/>
  <c r="H1203" i="1" s="1"/>
  <c r="D1202" i="1"/>
  <c r="C1202" i="1"/>
  <c r="D1201" i="1"/>
  <c r="C1201" i="1"/>
  <c r="H1201" i="1" s="1"/>
  <c r="D1200" i="1"/>
  <c r="C1200" i="1"/>
  <c r="H1200" i="1" s="1"/>
  <c r="D1199" i="1"/>
  <c r="C1199" i="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90" i="1"/>
  <c r="C1190" i="1"/>
  <c r="D1189" i="1"/>
  <c r="C1189" i="1"/>
  <c r="H1189" i="1" s="1"/>
  <c r="D1188" i="1"/>
  <c r="C1188" i="1"/>
  <c r="H1188" i="1" s="1"/>
  <c r="D1187" i="1"/>
  <c r="C1187" i="1"/>
  <c r="D1186" i="1"/>
  <c r="C1186" i="1"/>
  <c r="H1186" i="1" s="1"/>
  <c r="D1185" i="1"/>
  <c r="C1185" i="1"/>
  <c r="D1184" i="1"/>
  <c r="C1184" i="1"/>
  <c r="D1183" i="1"/>
  <c r="C1183" i="1"/>
  <c r="H1183" i="1" s="1"/>
  <c r="C1182" i="1"/>
  <c r="D1179" i="1"/>
  <c r="C1179" i="1"/>
  <c r="H1179" i="1" s="1"/>
  <c r="D1178" i="1"/>
  <c r="C1178" i="1"/>
  <c r="D1177" i="1"/>
  <c r="C1177" i="1"/>
  <c r="D1176" i="1"/>
  <c r="C1176" i="1"/>
  <c r="D1175" i="1"/>
  <c r="C1175" i="1"/>
  <c r="H1175" i="1" s="1"/>
  <c r="D1174" i="1"/>
  <c r="C1174" i="1"/>
  <c r="H1174" i="1" s="1"/>
  <c r="D1173" i="1"/>
  <c r="C1173" i="1"/>
  <c r="D1172" i="1"/>
  <c r="C1172" i="1"/>
  <c r="H1172" i="1" s="1"/>
  <c r="D1171" i="1"/>
  <c r="C1171" i="1"/>
  <c r="D1170" i="1"/>
  <c r="C1170" i="1"/>
  <c r="D1169" i="1"/>
  <c r="C1169" i="1"/>
  <c r="H1169" i="1" s="1"/>
  <c r="D1168" i="1"/>
  <c r="C1168" i="1"/>
  <c r="H1168" i="1" s="1"/>
  <c r="D1167"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H1152" i="1" s="1"/>
  <c r="D1151" i="1"/>
  <c r="C1151" i="1"/>
  <c r="D1150" i="1"/>
  <c r="C1150" i="1"/>
  <c r="H1150" i="1" s="1"/>
  <c r="D1149" i="1"/>
  <c r="C1149" i="1"/>
  <c r="H1149" i="1" s="1"/>
  <c r="D1148" i="1"/>
  <c r="C1148" i="1"/>
  <c r="D1147" i="1"/>
  <c r="C1147" i="1"/>
  <c r="H1147" i="1" s="1"/>
  <c r="D1146" i="1"/>
  <c r="C1146" i="1"/>
  <c r="H1146" i="1" s="1"/>
  <c r="D1145" i="1"/>
  <c r="C1145" i="1"/>
  <c r="D1144" i="1"/>
  <c r="C1144" i="1"/>
  <c r="H1144" i="1" s="1"/>
  <c r="D1143" i="1"/>
  <c r="C1143" i="1"/>
  <c r="H1143" i="1" s="1"/>
  <c r="D1142" i="1"/>
  <c r="C1142" i="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C1076" i="1"/>
  <c r="C1075" i="1"/>
  <c r="D1073" i="1"/>
  <c r="C1073" i="1"/>
  <c r="D1072" i="1"/>
  <c r="C1072" i="1"/>
  <c r="H1072" i="1" s="1"/>
  <c r="D1071" i="1"/>
  <c r="C1071" i="1"/>
  <c r="H1071" i="1" s="1"/>
  <c r="D1070" i="1"/>
  <c r="C1070" i="1"/>
  <c r="D1069" i="1"/>
  <c r="C1069" i="1"/>
  <c r="H1069" i="1" s="1"/>
  <c r="D1068" i="1"/>
  <c r="C1068" i="1"/>
  <c r="H1068" i="1" s="1"/>
  <c r="D1067" i="1"/>
  <c r="C1067" i="1"/>
  <c r="D1066" i="1"/>
  <c r="C1066" i="1"/>
  <c r="H1066" i="1" s="1"/>
  <c r="D1065" i="1"/>
  <c r="C1065" i="1"/>
  <c r="H1065" i="1" s="1"/>
  <c r="D1064" i="1"/>
  <c r="C1064" i="1"/>
  <c r="D1063" i="1"/>
  <c r="C1063" i="1"/>
  <c r="H1063" i="1" s="1"/>
  <c r="D1062" i="1"/>
  <c r="C1062" i="1"/>
  <c r="H1062" i="1" s="1"/>
  <c r="D1061" i="1"/>
  <c r="C1061" i="1"/>
  <c r="D1060" i="1"/>
  <c r="C1060" i="1"/>
  <c r="H1060" i="1" s="1"/>
  <c r="D1059" i="1"/>
  <c r="C1059" i="1"/>
  <c r="H1059" i="1" s="1"/>
  <c r="D1058" i="1"/>
  <c r="C1058" i="1"/>
  <c r="D1057" i="1"/>
  <c r="C1057" i="1"/>
  <c r="H1057" i="1" s="1"/>
  <c r="D1056" i="1"/>
  <c r="C1056" i="1"/>
  <c r="H1056" i="1" s="1"/>
  <c r="D1055" i="1"/>
  <c r="C1055" i="1"/>
  <c r="D1054" i="1"/>
  <c r="C1054" i="1"/>
  <c r="H1054" i="1" s="1"/>
  <c r="D1053" i="1"/>
  <c r="C1053" i="1"/>
  <c r="H1053" i="1" s="1"/>
  <c r="D1052" i="1"/>
  <c r="C1052" i="1"/>
  <c r="D1051" i="1"/>
  <c r="C1051" i="1"/>
  <c r="H1051" i="1" s="1"/>
  <c r="D1050" i="1"/>
  <c r="C1050" i="1"/>
  <c r="H1050" i="1" s="1"/>
  <c r="D1049" i="1"/>
  <c r="C1049" i="1"/>
  <c r="D1048" i="1"/>
  <c r="C1048" i="1"/>
  <c r="H1048" i="1" s="1"/>
  <c r="D1047" i="1"/>
  <c r="C1047" i="1"/>
  <c r="H1047" i="1" s="1"/>
  <c r="D1046" i="1"/>
  <c r="C1046" i="1"/>
  <c r="D1045" i="1"/>
  <c r="C1045" i="1"/>
  <c r="H1045" i="1" s="1"/>
  <c r="D1044" i="1"/>
  <c r="C1044" i="1"/>
  <c r="H1044" i="1" s="1"/>
  <c r="D1043" i="1"/>
  <c r="C1043" i="1"/>
  <c r="D1042" i="1"/>
  <c r="C1042" i="1"/>
  <c r="D1041" i="1"/>
  <c r="C1041" i="1"/>
  <c r="H1041" i="1" s="1"/>
  <c r="D1040" i="1"/>
  <c r="C1040" i="1"/>
  <c r="D1039" i="1"/>
  <c r="C1039" i="1"/>
  <c r="H1039" i="1" s="1"/>
  <c r="D1038" i="1"/>
  <c r="C1038" i="1"/>
  <c r="H1038" i="1" s="1"/>
  <c r="D1037" i="1"/>
  <c r="C1037" i="1"/>
  <c r="D1036" i="1"/>
  <c r="C1036" i="1"/>
  <c r="H1036" i="1" s="1"/>
  <c r="D1035" i="1"/>
  <c r="C1035" i="1"/>
  <c r="H1035" i="1" s="1"/>
  <c r="D1034" i="1"/>
  <c r="C1034" i="1"/>
  <c r="D1033" i="1"/>
  <c r="C1033" i="1"/>
  <c r="H1033" i="1" s="1"/>
  <c r="D1032" i="1"/>
  <c r="C1032" i="1"/>
  <c r="H1032" i="1" s="1"/>
  <c r="D1031" i="1"/>
  <c r="C1031" i="1"/>
  <c r="D1030" i="1"/>
  <c r="C1030" i="1"/>
  <c r="H1030" i="1" s="1"/>
  <c r="D1029" i="1"/>
  <c r="C1029" i="1"/>
  <c r="H1029" i="1" s="1"/>
  <c r="D1028" i="1"/>
  <c r="C1028" i="1"/>
  <c r="D1027" i="1"/>
  <c r="C1027" i="1"/>
  <c r="D1026" i="1"/>
  <c r="C1026" i="1"/>
  <c r="D1025" i="1"/>
  <c r="C1025" i="1"/>
  <c r="D1024" i="1"/>
  <c r="C1024" i="1"/>
  <c r="D1023" i="1"/>
  <c r="C1023" i="1"/>
  <c r="D1022" i="1"/>
  <c r="C1022" i="1"/>
  <c r="D1021" i="1"/>
  <c r="C1021" i="1"/>
  <c r="D1020" i="1"/>
  <c r="C1020" i="1"/>
  <c r="D1019" i="1"/>
  <c r="C1019"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H792" i="1" s="1"/>
  <c r="D791" i="1"/>
  <c r="C791" i="1"/>
  <c r="D790" i="1"/>
  <c r="C790" i="1"/>
  <c r="D789" i="1"/>
  <c r="C789" i="1"/>
  <c r="H789" i="1" s="1"/>
  <c r="D788" i="1"/>
  <c r="C788" i="1"/>
  <c r="D787" i="1"/>
  <c r="C787" i="1"/>
  <c r="D786" i="1"/>
  <c r="C786" i="1"/>
  <c r="H786" i="1" s="1"/>
  <c r="D785" i="1"/>
  <c r="C785" i="1"/>
  <c r="D784" i="1"/>
  <c r="C784" i="1"/>
  <c r="D783" i="1"/>
  <c r="C783" i="1"/>
  <c r="H783" i="1" s="1"/>
  <c r="D782" i="1"/>
  <c r="C782" i="1"/>
  <c r="D781" i="1"/>
  <c r="C781" i="1"/>
  <c r="D780" i="1"/>
  <c r="C780" i="1"/>
  <c r="H780" i="1" s="1"/>
  <c r="D779" i="1"/>
  <c r="C779" i="1"/>
  <c r="D778" i="1"/>
  <c r="C778" i="1"/>
  <c r="D777" i="1"/>
  <c r="C777" i="1"/>
  <c r="H777" i="1" s="1"/>
  <c r="D776" i="1"/>
  <c r="C776" i="1"/>
  <c r="D775" i="1"/>
  <c r="C775" i="1"/>
  <c r="D774" i="1"/>
  <c r="C774" i="1"/>
  <c r="H774" i="1" s="1"/>
  <c r="D773" i="1"/>
  <c r="C773" i="1"/>
  <c r="D772" i="1"/>
  <c r="C772" i="1"/>
  <c r="D771" i="1"/>
  <c r="C771" i="1"/>
  <c r="H771" i="1" s="1"/>
  <c r="D770" i="1"/>
  <c r="C770" i="1"/>
  <c r="D769" i="1"/>
  <c r="C769" i="1"/>
  <c r="D768" i="1"/>
  <c r="C768" i="1"/>
  <c r="H768" i="1" s="1"/>
  <c r="D767" i="1"/>
  <c r="C767" i="1"/>
  <c r="D766" i="1"/>
  <c r="C766" i="1"/>
  <c r="D765" i="1"/>
  <c r="C765" i="1"/>
  <c r="H765" i="1" s="1"/>
  <c r="D764" i="1"/>
  <c r="C764" i="1"/>
  <c r="D763" i="1"/>
  <c r="C763" i="1"/>
  <c r="D762" i="1"/>
  <c r="C762" i="1"/>
  <c r="H762" i="1" s="1"/>
  <c r="D761" i="1"/>
  <c r="C761" i="1"/>
  <c r="D760" i="1"/>
  <c r="C760" i="1"/>
  <c r="D759" i="1"/>
  <c r="C759" i="1"/>
  <c r="H759" i="1" s="1"/>
  <c r="D758" i="1"/>
  <c r="C758" i="1"/>
  <c r="D757" i="1"/>
  <c r="C757" i="1"/>
  <c r="D756" i="1"/>
  <c r="C756" i="1"/>
  <c r="H756" i="1" s="1"/>
  <c r="D755" i="1"/>
  <c r="C755" i="1"/>
  <c r="D754" i="1"/>
  <c r="C754" i="1"/>
  <c r="D753" i="1"/>
  <c r="C753" i="1"/>
  <c r="H753" i="1" s="1"/>
  <c r="D752" i="1"/>
  <c r="C752" i="1"/>
  <c r="D751" i="1"/>
  <c r="C751" i="1"/>
  <c r="D750" i="1"/>
  <c r="C750" i="1"/>
  <c r="H750" i="1" s="1"/>
  <c r="D749" i="1"/>
  <c r="C749" i="1"/>
  <c r="D748" i="1"/>
  <c r="C748" i="1"/>
  <c r="D747" i="1"/>
  <c r="C747" i="1"/>
  <c r="D746" i="1"/>
  <c r="C746" i="1"/>
  <c r="D745" i="1"/>
  <c r="C745" i="1"/>
  <c r="D744" i="1"/>
  <c r="C744" i="1"/>
  <c r="H744" i="1" s="1"/>
  <c r="D743" i="1"/>
  <c r="C743" i="1"/>
  <c r="D742" i="1"/>
  <c r="C742" i="1"/>
  <c r="D741" i="1"/>
  <c r="C741" i="1"/>
  <c r="H741" i="1" s="1"/>
  <c r="D740" i="1"/>
  <c r="C740" i="1"/>
  <c r="D739" i="1"/>
  <c r="C739" i="1"/>
  <c r="D738" i="1"/>
  <c r="C738" i="1"/>
  <c r="H738" i="1" s="1"/>
  <c r="D737" i="1"/>
  <c r="C737" i="1"/>
  <c r="D736" i="1"/>
  <c r="C736" i="1"/>
  <c r="D735" i="1"/>
  <c r="C735" i="1"/>
  <c r="H735" i="1" s="1"/>
  <c r="D734" i="1"/>
  <c r="C734" i="1"/>
  <c r="D733" i="1"/>
  <c r="C733" i="1"/>
  <c r="D732" i="1"/>
  <c r="C732" i="1"/>
  <c r="H732" i="1" s="1"/>
  <c r="D731" i="1"/>
  <c r="C731" i="1"/>
  <c r="D730" i="1"/>
  <c r="C730" i="1"/>
  <c r="D729" i="1"/>
  <c r="C729" i="1"/>
  <c r="H729" i="1" s="1"/>
  <c r="D728" i="1"/>
  <c r="C728" i="1"/>
  <c r="D727" i="1"/>
  <c r="C727" i="1"/>
  <c r="D726" i="1"/>
  <c r="C726" i="1"/>
  <c r="H726" i="1" s="1"/>
  <c r="D725" i="1"/>
  <c r="C725" i="1"/>
  <c r="D724" i="1"/>
  <c r="C724" i="1"/>
  <c r="D723" i="1"/>
  <c r="C723" i="1"/>
  <c r="H723" i="1" s="1"/>
  <c r="D722" i="1"/>
  <c r="C722" i="1"/>
  <c r="D721" i="1"/>
  <c r="C721" i="1"/>
  <c r="D720" i="1"/>
  <c r="C720" i="1"/>
  <c r="H720" i="1" s="1"/>
  <c r="D719" i="1"/>
  <c r="C719" i="1"/>
  <c r="D718" i="1"/>
  <c r="C718" i="1"/>
  <c r="D717" i="1"/>
  <c r="C717" i="1"/>
  <c r="H717" i="1" s="1"/>
  <c r="D716" i="1"/>
  <c r="C716" i="1"/>
  <c r="D715" i="1"/>
  <c r="C715" i="1"/>
  <c r="D714" i="1"/>
  <c r="C714" i="1"/>
  <c r="H714" i="1" s="1"/>
  <c r="D713" i="1"/>
  <c r="C713" i="1"/>
  <c r="D712" i="1"/>
  <c r="C712" i="1"/>
  <c r="D711" i="1"/>
  <c r="C711" i="1"/>
  <c r="H711" i="1" s="1"/>
  <c r="D710" i="1"/>
  <c r="C710" i="1"/>
  <c r="D709" i="1"/>
  <c r="C709" i="1"/>
  <c r="D708" i="1"/>
  <c r="C708" i="1"/>
  <c r="H708" i="1" s="1"/>
  <c r="D707" i="1"/>
  <c r="C707" i="1"/>
  <c r="D706" i="1"/>
  <c r="C706" i="1"/>
  <c r="D705" i="1"/>
  <c r="C705" i="1"/>
  <c r="H705" i="1" s="1"/>
  <c r="D704" i="1"/>
  <c r="C704" i="1"/>
  <c r="D703" i="1"/>
  <c r="C703" i="1"/>
  <c r="D702" i="1"/>
  <c r="C702" i="1"/>
  <c r="H702" i="1" s="1"/>
  <c r="D701" i="1"/>
  <c r="C701" i="1"/>
  <c r="D700" i="1"/>
  <c r="C700" i="1"/>
  <c r="D699" i="1"/>
  <c r="C699" i="1"/>
  <c r="H699" i="1" s="1"/>
  <c r="D698" i="1"/>
  <c r="C698" i="1"/>
  <c r="D697" i="1"/>
  <c r="C697" i="1"/>
  <c r="D696" i="1"/>
  <c r="C696" i="1"/>
  <c r="H696" i="1" s="1"/>
  <c r="D695" i="1"/>
  <c r="C695" i="1"/>
  <c r="D694" i="1"/>
  <c r="C694" i="1"/>
  <c r="D693" i="1"/>
  <c r="C693" i="1"/>
  <c r="H693" i="1" s="1"/>
  <c r="D692" i="1"/>
  <c r="C692" i="1"/>
  <c r="D691" i="1"/>
  <c r="C691" i="1"/>
  <c r="D690" i="1"/>
  <c r="C690" i="1"/>
  <c r="H690" i="1" s="1"/>
  <c r="D689" i="1"/>
  <c r="C689" i="1"/>
  <c r="D688" i="1"/>
  <c r="C688" i="1"/>
  <c r="D687" i="1"/>
  <c r="C687" i="1"/>
  <c r="H687" i="1" s="1"/>
  <c r="D686" i="1"/>
  <c r="C686" i="1"/>
  <c r="D685" i="1"/>
  <c r="C685" i="1"/>
  <c r="D684" i="1"/>
  <c r="C684" i="1"/>
  <c r="H684" i="1" s="1"/>
  <c r="D683" i="1"/>
  <c r="C683" i="1"/>
  <c r="D682" i="1"/>
  <c r="C682" i="1"/>
  <c r="D681" i="1"/>
  <c r="C681" i="1"/>
  <c r="H681" i="1" s="1"/>
  <c r="D680" i="1"/>
  <c r="C680" i="1"/>
  <c r="D679" i="1"/>
  <c r="C679" i="1"/>
  <c r="D678" i="1"/>
  <c r="C678" i="1"/>
  <c r="D677" i="1"/>
  <c r="C677" i="1"/>
  <c r="D676" i="1"/>
  <c r="C676" i="1"/>
  <c r="D675" i="1"/>
  <c r="C675" i="1"/>
  <c r="H675" i="1" s="1"/>
  <c r="D674" i="1"/>
  <c r="C674" i="1"/>
  <c r="D673" i="1"/>
  <c r="C673" i="1"/>
  <c r="D672" i="1"/>
  <c r="C672" i="1"/>
  <c r="H672" i="1" s="1"/>
  <c r="D671" i="1"/>
  <c r="C671" i="1"/>
  <c r="D670" i="1"/>
  <c r="C670" i="1"/>
  <c r="D669" i="1"/>
  <c r="C669" i="1"/>
  <c r="H669" i="1" s="1"/>
  <c r="D668" i="1"/>
  <c r="C668" i="1"/>
  <c r="D667" i="1"/>
  <c r="C667" i="1"/>
  <c r="D666" i="1"/>
  <c r="C666" i="1"/>
  <c r="H666" i="1" s="1"/>
  <c r="D665" i="1"/>
  <c r="C665" i="1"/>
  <c r="D664" i="1"/>
  <c r="C664" i="1"/>
  <c r="D663" i="1"/>
  <c r="C663" i="1"/>
  <c r="H663" i="1" s="1"/>
  <c r="D662" i="1"/>
  <c r="C662" i="1"/>
  <c r="D661" i="1"/>
  <c r="C661" i="1"/>
  <c r="D660" i="1"/>
  <c r="C660" i="1"/>
  <c r="H660" i="1" s="1"/>
  <c r="D659" i="1"/>
  <c r="C659" i="1"/>
  <c r="D658" i="1"/>
  <c r="C658" i="1"/>
  <c r="D657" i="1"/>
  <c r="C657" i="1"/>
  <c r="H657" i="1" s="1"/>
  <c r="D656" i="1"/>
  <c r="C656" i="1"/>
  <c r="D655" i="1"/>
  <c r="C655" i="1"/>
  <c r="D654" i="1"/>
  <c r="C654" i="1"/>
  <c r="H654" i="1" s="1"/>
  <c r="D653" i="1"/>
  <c r="C653" i="1"/>
  <c r="D652" i="1"/>
  <c r="C652" i="1"/>
  <c r="D651" i="1"/>
  <c r="C651" i="1"/>
  <c r="H651" i="1" s="1"/>
  <c r="D650" i="1"/>
  <c r="C650" i="1"/>
  <c r="D649" i="1"/>
  <c r="C649" i="1"/>
  <c r="D648" i="1"/>
  <c r="C648" i="1"/>
  <c r="H648" i="1" s="1"/>
  <c r="D647" i="1"/>
  <c r="C647" i="1"/>
  <c r="D646" i="1"/>
  <c r="C646" i="1"/>
  <c r="D645" i="1"/>
  <c r="C645" i="1"/>
  <c r="H645" i="1" s="1"/>
  <c r="C641" i="1"/>
  <c r="D636" i="1"/>
  <c r="C636" i="1"/>
  <c r="D635" i="1"/>
  <c r="C635" i="1"/>
  <c r="D632" i="1"/>
  <c r="C632" i="1"/>
  <c r="D631" i="1"/>
  <c r="C631" i="1"/>
  <c r="H631" i="1" s="1"/>
  <c r="D630" i="1"/>
  <c r="C630" i="1"/>
  <c r="D629" i="1"/>
  <c r="C629" i="1"/>
  <c r="D628" i="1"/>
  <c r="C628" i="1"/>
  <c r="H628" i="1" s="1"/>
  <c r="D627" i="1"/>
  <c r="C627" i="1"/>
  <c r="D626" i="1"/>
  <c r="C626" i="1"/>
  <c r="D625" i="1"/>
  <c r="C625" i="1"/>
  <c r="H625" i="1" s="1"/>
  <c r="D624" i="1"/>
  <c r="C624" i="1"/>
  <c r="D623" i="1"/>
  <c r="D622" i="1"/>
  <c r="C622" i="1"/>
  <c r="H622" i="1" s="1"/>
  <c r="D621" i="1"/>
  <c r="C621" i="1"/>
  <c r="D620" i="1"/>
  <c r="C620" i="1"/>
  <c r="D619" i="1"/>
  <c r="C619" i="1"/>
  <c r="H619" i="1" s="1"/>
  <c r="D618" i="1"/>
  <c r="C618" i="1"/>
  <c r="D617" i="1"/>
  <c r="C617" i="1"/>
  <c r="D616" i="1"/>
  <c r="C616" i="1"/>
  <c r="H616" i="1" s="1"/>
  <c r="D615" i="1"/>
  <c r="C615" i="1"/>
  <c r="D614" i="1"/>
  <c r="C614" i="1"/>
  <c r="D613" i="1"/>
  <c r="C613" i="1"/>
  <c r="H613" i="1" s="1"/>
  <c r="D612" i="1"/>
  <c r="C612" i="1"/>
  <c r="D611" i="1"/>
  <c r="C611" i="1"/>
  <c r="D610" i="1"/>
  <c r="C610" i="1"/>
  <c r="H610" i="1" s="1"/>
  <c r="D609" i="1"/>
  <c r="C609" i="1"/>
  <c r="D608" i="1"/>
  <c r="C608" i="1"/>
  <c r="D607" i="1"/>
  <c r="C607" i="1"/>
  <c r="H607" i="1" s="1"/>
  <c r="D606" i="1"/>
  <c r="C606" i="1"/>
  <c r="D605" i="1"/>
  <c r="C605" i="1"/>
  <c r="D604" i="1"/>
  <c r="C604" i="1"/>
  <c r="H604" i="1" s="1"/>
  <c r="D603" i="1"/>
  <c r="C603" i="1"/>
  <c r="D602" i="1"/>
  <c r="C602" i="1"/>
  <c r="D601" i="1"/>
  <c r="C601" i="1"/>
  <c r="H601" i="1" s="1"/>
  <c r="D600" i="1"/>
  <c r="C600" i="1"/>
  <c r="D599" i="1"/>
  <c r="C599" i="1"/>
  <c r="D598" i="1"/>
  <c r="C598" i="1"/>
  <c r="H598" i="1" s="1"/>
  <c r="D597" i="1"/>
  <c r="C597" i="1"/>
  <c r="D596" i="1"/>
  <c r="C596" i="1"/>
  <c r="D595" i="1"/>
  <c r="C595" i="1"/>
  <c r="H595" i="1" s="1"/>
  <c r="D594" i="1"/>
  <c r="C594" i="1"/>
  <c r="D593" i="1"/>
  <c r="C593" i="1"/>
  <c r="D592" i="1"/>
  <c r="C592" i="1"/>
  <c r="H592" i="1" s="1"/>
  <c r="D591" i="1"/>
  <c r="D590" i="1"/>
  <c r="C590" i="1"/>
  <c r="D589" i="1"/>
  <c r="C589" i="1"/>
  <c r="H589" i="1" s="1"/>
  <c r="D588" i="1"/>
  <c r="C588" i="1"/>
  <c r="D587" i="1"/>
  <c r="C587" i="1"/>
  <c r="D586" i="1"/>
  <c r="C586" i="1"/>
  <c r="H586" i="1" s="1"/>
  <c r="D585" i="1"/>
  <c r="C585" i="1"/>
  <c r="D584" i="1"/>
  <c r="C584" i="1"/>
  <c r="D583" i="1"/>
  <c r="C583" i="1"/>
  <c r="H583" i="1" s="1"/>
  <c r="D582" i="1"/>
  <c r="C582" i="1"/>
  <c r="D581" i="1"/>
  <c r="C581" i="1"/>
  <c r="D580" i="1"/>
  <c r="C580" i="1"/>
  <c r="H580" i="1" s="1"/>
  <c r="D579" i="1"/>
  <c r="C579" i="1"/>
  <c r="D578" i="1"/>
  <c r="D577" i="1"/>
  <c r="C577" i="1"/>
  <c r="H577" i="1" s="1"/>
  <c r="D576" i="1"/>
  <c r="C576" i="1"/>
  <c r="D575" i="1"/>
  <c r="C575" i="1"/>
  <c r="D574" i="1"/>
  <c r="C574" i="1"/>
  <c r="H574" i="1" s="1"/>
  <c r="D573" i="1"/>
  <c r="C573" i="1"/>
  <c r="H573" i="1" s="1"/>
  <c r="D572" i="1"/>
  <c r="C572" i="1"/>
  <c r="D571" i="1"/>
  <c r="C571" i="1"/>
  <c r="H571" i="1" s="1"/>
  <c r="D570" i="1"/>
  <c r="C570" i="1"/>
  <c r="H570" i="1" s="1"/>
  <c r="D569" i="1"/>
  <c r="C569" i="1"/>
  <c r="D568" i="1"/>
  <c r="C568" i="1"/>
  <c r="H568" i="1" s="1"/>
  <c r="D567" i="1"/>
  <c r="C567" i="1"/>
  <c r="H567" i="1" s="1"/>
  <c r="D566" i="1"/>
  <c r="C566" i="1"/>
  <c r="D565" i="1"/>
  <c r="D564" i="1"/>
  <c r="C564" i="1"/>
  <c r="H564" i="1" s="1"/>
  <c r="D563" i="1"/>
  <c r="C563" i="1"/>
  <c r="D562" i="1"/>
  <c r="C562" i="1"/>
  <c r="H562" i="1" s="1"/>
  <c r="D561" i="1"/>
  <c r="C561" i="1"/>
  <c r="H561" i="1" s="1"/>
  <c r="D560" i="1"/>
  <c r="C560" i="1"/>
  <c r="D559" i="1"/>
  <c r="C559" i="1"/>
  <c r="H559" i="1" s="1"/>
  <c r="D558" i="1"/>
  <c r="C558" i="1"/>
  <c r="H558" i="1" s="1"/>
  <c r="D557" i="1"/>
  <c r="C557" i="1"/>
  <c r="D556" i="1"/>
  <c r="C556" i="1"/>
  <c r="H556" i="1" s="1"/>
  <c r="D555" i="1"/>
  <c r="C555" i="1"/>
  <c r="H555" i="1" s="1"/>
  <c r="D554" i="1"/>
  <c r="C554" i="1"/>
  <c r="D553" i="1"/>
  <c r="C553" i="1"/>
  <c r="H553" i="1" s="1"/>
  <c r="D552" i="1"/>
  <c r="C552" i="1"/>
  <c r="H552" i="1" s="1"/>
  <c r="D551" i="1"/>
  <c r="C551" i="1"/>
  <c r="D550" i="1"/>
  <c r="C550" i="1"/>
  <c r="H550" i="1" s="1"/>
  <c r="D549" i="1"/>
  <c r="C549" i="1"/>
  <c r="H549" i="1" s="1"/>
  <c r="D548" i="1"/>
  <c r="C548" i="1"/>
  <c r="D547" i="1"/>
  <c r="C547" i="1"/>
  <c r="H547" i="1" s="1"/>
  <c r="D546" i="1"/>
  <c r="C546" i="1"/>
  <c r="H546" i="1" s="1"/>
  <c r="D545" i="1"/>
  <c r="C545" i="1"/>
  <c r="D544" i="1"/>
  <c r="C544" i="1"/>
  <c r="H544" i="1" s="1"/>
  <c r="D543" i="1"/>
  <c r="C543" i="1"/>
  <c r="H543" i="1" s="1"/>
  <c r="D542" i="1"/>
  <c r="C542" i="1"/>
  <c r="D541" i="1"/>
  <c r="C541" i="1"/>
  <c r="H541" i="1" s="1"/>
  <c r="D540" i="1"/>
  <c r="C540" i="1"/>
  <c r="H540" i="1" s="1"/>
  <c r="D539" i="1"/>
  <c r="C539" i="1"/>
  <c r="D538" i="1"/>
  <c r="C538" i="1"/>
  <c r="H538" i="1" s="1"/>
  <c r="D537" i="1"/>
  <c r="C537" i="1"/>
  <c r="H537" i="1" s="1"/>
  <c r="D536" i="1"/>
  <c r="C536" i="1"/>
  <c r="D535" i="1"/>
  <c r="C535" i="1"/>
  <c r="H535" i="1" s="1"/>
  <c r="D534" i="1"/>
  <c r="C534" i="1"/>
  <c r="H534" i="1" s="1"/>
  <c r="D533" i="1"/>
  <c r="C533" i="1"/>
  <c r="D532" i="1"/>
  <c r="C532" i="1"/>
  <c r="H532" i="1" s="1"/>
  <c r="D531" i="1"/>
  <c r="C531" i="1"/>
  <c r="H531" i="1" s="1"/>
  <c r="D530" i="1"/>
  <c r="D528" i="1"/>
  <c r="C528" i="1"/>
  <c r="H528" i="1" s="1"/>
  <c r="D527" i="1"/>
  <c r="C527" i="1"/>
  <c r="D526" i="1"/>
  <c r="C526" i="1"/>
  <c r="H526" i="1" s="1"/>
  <c r="D525" i="1"/>
  <c r="C525" i="1"/>
  <c r="H525" i="1" s="1"/>
  <c r="D524" i="1"/>
  <c r="C524" i="1"/>
  <c r="D523" i="1"/>
  <c r="C523" i="1"/>
  <c r="H523" i="1" s="1"/>
  <c r="D522" i="1"/>
  <c r="C522" i="1"/>
  <c r="H522" i="1" s="1"/>
  <c r="D521" i="1"/>
  <c r="C521" i="1"/>
  <c r="D520" i="1"/>
  <c r="C520" i="1"/>
  <c r="H520" i="1" s="1"/>
  <c r="D519" i="1"/>
  <c r="C519" i="1"/>
  <c r="H519" i="1" s="1"/>
  <c r="D518" i="1"/>
  <c r="C518" i="1"/>
  <c r="D517" i="1"/>
  <c r="C517" i="1"/>
  <c r="H517" i="1" s="1"/>
  <c r="D516" i="1"/>
  <c r="D515" i="1"/>
  <c r="C515" i="1"/>
  <c r="D514" i="1"/>
  <c r="C514" i="1"/>
  <c r="H514" i="1" s="1"/>
  <c r="D513" i="1"/>
  <c r="C513" i="1"/>
  <c r="H513" i="1" s="1"/>
  <c r="D512" i="1"/>
  <c r="C512" i="1"/>
  <c r="D511" i="1"/>
  <c r="C511" i="1"/>
  <c r="H511" i="1" s="1"/>
  <c r="D510" i="1"/>
  <c r="C510" i="1"/>
  <c r="H510" i="1" s="1"/>
  <c r="D509" i="1"/>
  <c r="C509" i="1"/>
  <c r="D508" i="1"/>
  <c r="C508" i="1"/>
  <c r="H508" i="1" s="1"/>
  <c r="D507" i="1"/>
  <c r="C507" i="1"/>
  <c r="H507" i="1" s="1"/>
  <c r="D506" i="1"/>
  <c r="C506" i="1"/>
  <c r="D505" i="1"/>
  <c r="C505" i="1"/>
  <c r="H505" i="1" s="1"/>
  <c r="D504" i="1"/>
  <c r="C504" i="1"/>
  <c r="H504" i="1" s="1"/>
  <c r="D503" i="1"/>
  <c r="C503" i="1"/>
  <c r="D502" i="1"/>
  <c r="C502" i="1"/>
  <c r="H502" i="1" s="1"/>
  <c r="D501" i="1"/>
  <c r="C501" i="1"/>
  <c r="H501" i="1" s="1"/>
  <c r="D500" i="1"/>
  <c r="C500" i="1"/>
  <c r="D499" i="1"/>
  <c r="C499" i="1"/>
  <c r="H499" i="1" s="1"/>
  <c r="D498" i="1"/>
  <c r="C498" i="1"/>
  <c r="H498" i="1" s="1"/>
  <c r="D497" i="1"/>
  <c r="C497" i="1"/>
  <c r="D496" i="1"/>
  <c r="C496" i="1"/>
  <c r="H496" i="1" s="1"/>
  <c r="D495" i="1"/>
  <c r="C495" i="1"/>
  <c r="H495" i="1" s="1"/>
  <c r="D494" i="1"/>
  <c r="C494" i="1"/>
  <c r="D493" i="1"/>
  <c r="C493" i="1"/>
  <c r="H493" i="1" s="1"/>
  <c r="D492" i="1"/>
  <c r="C492" i="1"/>
  <c r="H492" i="1" s="1"/>
  <c r="D491" i="1"/>
  <c r="C491" i="1"/>
  <c r="D490" i="1"/>
  <c r="C490" i="1"/>
  <c r="H490" i="1" s="1"/>
  <c r="D489" i="1"/>
  <c r="C489" i="1"/>
  <c r="H489" i="1" s="1"/>
  <c r="D488" i="1"/>
  <c r="C488" i="1"/>
  <c r="D487" i="1"/>
  <c r="C487" i="1"/>
  <c r="H487" i="1" s="1"/>
  <c r="D486" i="1"/>
  <c r="C486" i="1"/>
  <c r="H486" i="1" s="1"/>
  <c r="D485" i="1"/>
  <c r="D484" i="1"/>
  <c r="C484" i="1"/>
  <c r="H484" i="1" s="1"/>
  <c r="D483" i="1"/>
  <c r="C483" i="1"/>
  <c r="H483" i="1" s="1"/>
  <c r="D482" i="1"/>
  <c r="C482" i="1"/>
  <c r="D481" i="1"/>
  <c r="C481" i="1"/>
  <c r="H481" i="1" s="1"/>
  <c r="D480" i="1"/>
  <c r="C480" i="1"/>
  <c r="H480" i="1" s="1"/>
  <c r="D479" i="1"/>
  <c r="C479" i="1"/>
  <c r="D478" i="1"/>
  <c r="C478" i="1"/>
  <c r="H478" i="1" s="1"/>
  <c r="D477" i="1"/>
  <c r="C477" i="1"/>
  <c r="H477" i="1" s="1"/>
  <c r="D476" i="1"/>
  <c r="C476" i="1"/>
  <c r="D475" i="1"/>
  <c r="C475" i="1"/>
  <c r="H475" i="1" s="1"/>
  <c r="D474" i="1"/>
  <c r="C474" i="1"/>
  <c r="H474" i="1" s="1"/>
  <c r="D473" i="1"/>
  <c r="D472" i="1"/>
  <c r="C472" i="1"/>
  <c r="H472" i="1" s="1"/>
  <c r="D471" i="1"/>
  <c r="C471" i="1"/>
  <c r="H471" i="1" s="1"/>
  <c r="D470" i="1"/>
  <c r="C470" i="1"/>
  <c r="D469" i="1"/>
  <c r="C469" i="1"/>
  <c r="H469" i="1" s="1"/>
  <c r="D468" i="1"/>
  <c r="C468" i="1"/>
  <c r="H468" i="1" s="1"/>
  <c r="D467" i="1"/>
  <c r="C467" i="1"/>
  <c r="D466" i="1"/>
  <c r="C466" i="1"/>
  <c r="H466" i="1" s="1"/>
  <c r="D465" i="1"/>
  <c r="C465" i="1"/>
  <c r="H465" i="1" s="1"/>
  <c r="D464" i="1"/>
  <c r="C464" i="1"/>
  <c r="D463" i="1"/>
  <c r="C463" i="1"/>
  <c r="H463" i="1" s="1"/>
  <c r="D462" i="1"/>
  <c r="C462" i="1"/>
  <c r="H462" i="1" s="1"/>
  <c r="D461" i="1"/>
  <c r="C461" i="1"/>
  <c r="D460" i="1"/>
  <c r="D459" i="1"/>
  <c r="C459" i="1"/>
  <c r="H459" i="1" s="1"/>
  <c r="D458" i="1"/>
  <c r="C458" i="1"/>
  <c r="D457" i="1"/>
  <c r="C457" i="1"/>
  <c r="H457" i="1" s="1"/>
  <c r="D456" i="1"/>
  <c r="C456" i="1"/>
  <c r="H456" i="1" s="1"/>
  <c r="D455" i="1"/>
  <c r="C455" i="1"/>
  <c r="D454" i="1"/>
  <c r="C454" i="1"/>
  <c r="H454" i="1" s="1"/>
  <c r="D453" i="1"/>
  <c r="C453" i="1"/>
  <c r="H453" i="1" s="1"/>
  <c r="D452" i="1"/>
  <c r="C452" i="1"/>
  <c r="D451" i="1"/>
  <c r="C451" i="1"/>
  <c r="H451" i="1" s="1"/>
  <c r="D450" i="1"/>
  <c r="C450" i="1"/>
  <c r="H450" i="1" s="1"/>
  <c r="D449" i="1"/>
  <c r="C449" i="1"/>
  <c r="D448" i="1"/>
  <c r="C448" i="1"/>
  <c r="H448" i="1" s="1"/>
  <c r="D447" i="1"/>
  <c r="C447" i="1"/>
  <c r="H447" i="1" s="1"/>
  <c r="D446" i="1"/>
  <c r="C446" i="1"/>
  <c r="D445" i="1"/>
  <c r="C445" i="1"/>
  <c r="H445" i="1" s="1"/>
  <c r="D444" i="1"/>
  <c r="C444" i="1"/>
  <c r="H444" i="1" s="1"/>
  <c r="D443" i="1"/>
  <c r="C443" i="1"/>
  <c r="D442" i="1"/>
  <c r="C442" i="1"/>
  <c r="H442" i="1" s="1"/>
  <c r="D441" i="1"/>
  <c r="C441" i="1"/>
  <c r="H441" i="1" s="1"/>
  <c r="D440" i="1"/>
  <c r="C440" i="1"/>
  <c r="D439" i="1"/>
  <c r="C439" i="1"/>
  <c r="H439" i="1" s="1"/>
  <c r="D438" i="1"/>
  <c r="C438" i="1"/>
  <c r="H438" i="1" s="1"/>
  <c r="D437" i="1"/>
  <c r="C437" i="1"/>
  <c r="D436" i="1"/>
  <c r="C436" i="1"/>
  <c r="H436" i="1" s="1"/>
  <c r="D435" i="1"/>
  <c r="C435" i="1"/>
  <c r="H435" i="1" s="1"/>
  <c r="D434" i="1"/>
  <c r="C434" i="1"/>
  <c r="D433" i="1"/>
  <c r="C433" i="1"/>
  <c r="H433" i="1" s="1"/>
  <c r="D432" i="1"/>
  <c r="C432" i="1"/>
  <c r="H432" i="1" s="1"/>
  <c r="D431" i="1"/>
  <c r="C431" i="1"/>
  <c r="D430" i="1"/>
  <c r="C430" i="1"/>
  <c r="H430" i="1" s="1"/>
  <c r="D429" i="1"/>
  <c r="C429" i="1"/>
  <c r="H429" i="1" s="1"/>
  <c r="D428" i="1"/>
  <c r="C428" i="1"/>
  <c r="D427" i="1"/>
  <c r="C427" i="1"/>
  <c r="H427" i="1" s="1"/>
  <c r="D426" i="1"/>
  <c r="C426" i="1"/>
  <c r="H426" i="1" s="1"/>
  <c r="D425" i="1"/>
  <c r="D423" i="1"/>
  <c r="C423" i="1"/>
  <c r="C422" i="1"/>
  <c r="D421" i="1"/>
  <c r="C421" i="1"/>
  <c r="H421" i="1" s="1"/>
  <c r="D416" i="1"/>
  <c r="C416" i="1"/>
  <c r="H416" i="1" s="1"/>
  <c r="D415" i="1"/>
  <c r="C415" i="1"/>
  <c r="D414" i="1"/>
  <c r="C414" i="1"/>
  <c r="H414" i="1" s="1"/>
  <c r="D413" i="1"/>
  <c r="D411" i="1"/>
  <c r="C411" i="1"/>
  <c r="H411" i="1" s="1"/>
  <c r="D410" i="1"/>
  <c r="C410" i="1"/>
  <c r="H410" i="1" s="1"/>
  <c r="D409" i="1"/>
  <c r="C409" i="1"/>
  <c r="D408" i="1"/>
  <c r="C408" i="1"/>
  <c r="H408" i="1" s="1"/>
  <c r="D407" i="1"/>
  <c r="C407" i="1"/>
  <c r="H407" i="1" s="1"/>
  <c r="D406" i="1"/>
  <c r="C406" i="1"/>
  <c r="D405" i="1"/>
  <c r="C405" i="1"/>
  <c r="H405" i="1" s="1"/>
  <c r="D404" i="1"/>
  <c r="C404" i="1"/>
  <c r="H404" i="1" s="1"/>
  <c r="D403" i="1"/>
  <c r="C403" i="1"/>
  <c r="D402" i="1"/>
  <c r="C402" i="1"/>
  <c r="H402" i="1" s="1"/>
  <c r="D401" i="1"/>
  <c r="C401" i="1"/>
  <c r="H401" i="1" s="1"/>
  <c r="D400" i="1"/>
  <c r="C400" i="1"/>
  <c r="D399" i="1"/>
  <c r="C399" i="1"/>
  <c r="H399" i="1" s="1"/>
  <c r="D398" i="1"/>
  <c r="C398" i="1"/>
  <c r="H398" i="1" s="1"/>
  <c r="D397" i="1"/>
  <c r="C397" i="1"/>
  <c r="D396" i="1"/>
  <c r="C396" i="1"/>
  <c r="H396" i="1" s="1"/>
  <c r="D395" i="1"/>
  <c r="C395" i="1"/>
  <c r="H395" i="1" s="1"/>
  <c r="D394" i="1"/>
  <c r="C394" i="1"/>
  <c r="D393" i="1"/>
  <c r="C393" i="1"/>
  <c r="H393" i="1" s="1"/>
  <c r="D392" i="1"/>
  <c r="C392" i="1"/>
  <c r="H392" i="1" s="1"/>
  <c r="D391" i="1"/>
  <c r="C391" i="1"/>
  <c r="D390" i="1"/>
  <c r="C390" i="1"/>
  <c r="H390" i="1" s="1"/>
  <c r="D389" i="1"/>
  <c r="C389" i="1"/>
  <c r="H389" i="1" s="1"/>
  <c r="D388" i="1"/>
  <c r="C388" i="1"/>
  <c r="D387" i="1"/>
  <c r="C387" i="1"/>
  <c r="H387" i="1" s="1"/>
  <c r="D386" i="1"/>
  <c r="C386" i="1"/>
  <c r="H386" i="1" s="1"/>
  <c r="D385" i="1"/>
  <c r="C385" i="1"/>
  <c r="D384" i="1"/>
  <c r="C384" i="1"/>
  <c r="H384" i="1" s="1"/>
  <c r="D383" i="1"/>
  <c r="C383" i="1"/>
  <c r="H383" i="1" s="1"/>
  <c r="D382" i="1"/>
  <c r="C382" i="1"/>
  <c r="D381" i="1"/>
  <c r="C381" i="1"/>
  <c r="H381" i="1" s="1"/>
  <c r="D380" i="1"/>
  <c r="C380" i="1"/>
  <c r="H380" i="1" s="1"/>
  <c r="D379" i="1"/>
  <c r="C379" i="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D195" i="1"/>
  <c r="C195" i="1"/>
  <c r="H195" i="1" s="1"/>
  <c r="D194" i="1"/>
  <c r="C194" i="1"/>
  <c r="H194" i="1" s="1"/>
  <c r="D193" i="1"/>
  <c r="C193" i="1"/>
  <c r="H193" i="1" s="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D171" i="1"/>
  <c r="C171" i="1"/>
  <c r="H171" i="1" s="1"/>
  <c r="D170" i="1"/>
  <c r="C170" i="1"/>
  <c r="H170" i="1" s="1"/>
  <c r="D169" i="1"/>
  <c r="C169" i="1"/>
  <c r="H169" i="1" s="1"/>
  <c r="D168" i="1"/>
  <c r="C168" i="1"/>
  <c r="H168" i="1" s="1"/>
  <c r="D167" i="1"/>
  <c r="C167" i="1"/>
  <c r="H167" i="1" s="1"/>
  <c r="D166" i="1"/>
  <c r="C166" i="1"/>
  <c r="D165" i="1"/>
  <c r="C165" i="1"/>
  <c r="H165" i="1" s="1"/>
  <c r="D164" i="1"/>
  <c r="C164" i="1"/>
  <c r="H164" i="1" s="1"/>
  <c r="D163" i="1"/>
  <c r="C163" i="1"/>
  <c r="H163" i="1" s="1"/>
  <c r="D162" i="1"/>
  <c r="C162" i="1"/>
  <c r="H162" i="1" s="1"/>
  <c r="D161" i="1"/>
  <c r="C161" i="1"/>
  <c r="H161" i="1" s="1"/>
  <c r="D159" i="1"/>
  <c r="C159" i="1"/>
  <c r="H159" i="1" s="1"/>
  <c r="D158" i="1"/>
  <c r="C158" i="1"/>
  <c r="H158" i="1" s="1"/>
  <c r="D157" i="1"/>
  <c r="C157" i="1"/>
  <c r="D156" i="1"/>
  <c r="C156" i="1"/>
  <c r="D155" i="1"/>
  <c r="C155" i="1"/>
  <c r="H155" i="1" s="1"/>
  <c r="D154" i="1"/>
  <c r="C154" i="1"/>
  <c r="H154" i="1" s="1"/>
  <c r="D153" i="1"/>
  <c r="C153" i="1"/>
  <c r="H153" i="1" s="1"/>
  <c r="D152" i="1"/>
  <c r="C152" i="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D74" i="1"/>
  <c r="C74"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07" i="9" l="1"/>
  <c r="B307" i="9" s="1"/>
  <c r="E320" i="9"/>
  <c r="D1539" i="1"/>
  <c r="C1256" i="1"/>
  <c r="E337" i="9"/>
  <c r="B337" i="9" s="1"/>
  <c r="C1681" i="1"/>
  <c r="H1681" i="1" s="1"/>
  <c r="E36" i="9"/>
  <c r="B36" i="9" s="1"/>
  <c r="H1339" i="1"/>
  <c r="D6" i="8"/>
  <c r="C1583" i="1" s="1"/>
  <c r="H1583" i="1" s="1"/>
  <c r="H1173" i="1"/>
  <c r="H1170" i="1"/>
  <c r="H1171" i="1"/>
  <c r="H1167" i="1"/>
  <c r="H1389" i="1"/>
  <c r="H1387" i="1"/>
  <c r="H1386" i="1"/>
  <c r="H1258" i="1"/>
  <c r="H1256" i="1"/>
  <c r="F274" i="5"/>
  <c r="H1178" i="1"/>
  <c r="H1176" i="1"/>
  <c r="H1177" i="1"/>
  <c r="H1305" i="1"/>
  <c r="C1278" i="1"/>
  <c r="H1278" i="1" s="1"/>
  <c r="H1306" i="1"/>
  <c r="H1182" i="1"/>
  <c r="H1185" i="1"/>
  <c r="F181" i="5"/>
  <c r="H1086" i="1"/>
  <c r="H1077" i="1"/>
  <c r="F70" i="5"/>
  <c r="D1076" i="1"/>
  <c r="H1076" i="1" s="1"/>
  <c r="H1075" i="1"/>
  <c r="F71" i="5"/>
  <c r="E69" i="5"/>
  <c r="I23" i="3" s="1"/>
  <c r="F35" i="5"/>
  <c r="H1042" i="1"/>
  <c r="D1018" i="1"/>
  <c r="F13" i="5"/>
  <c r="E312" i="9"/>
  <c r="B312" i="9" s="1"/>
  <c r="E311" i="9"/>
  <c r="B311" i="9" s="1"/>
  <c r="I30" i="3"/>
  <c r="D1510" i="1"/>
  <c r="H1510" i="1" s="1"/>
  <c r="D1511" i="1"/>
  <c r="G1511" i="1" s="1"/>
  <c r="H1513" i="1"/>
  <c r="E31" i="9"/>
  <c r="B31" i="9" s="1"/>
  <c r="F236" i="9"/>
  <c r="B236" i="9" s="1"/>
  <c r="E324" i="9"/>
  <c r="B324" i="9" s="1"/>
  <c r="E35" i="9"/>
  <c r="B35" i="9" s="1"/>
  <c r="H678" i="1"/>
  <c r="E202" i="4"/>
  <c r="D198" i="1" s="1"/>
  <c r="E67" i="9"/>
  <c r="F216" i="4"/>
  <c r="H216" i="1"/>
  <c r="H190" i="1"/>
  <c r="H196" i="1"/>
  <c r="F194" i="4"/>
  <c r="H184" i="1"/>
  <c r="H166" i="1"/>
  <c r="H172" i="1"/>
  <c r="E164" i="4"/>
  <c r="D160" i="1" s="1"/>
  <c r="H75" i="1"/>
  <c r="F77" i="4"/>
  <c r="H74" i="1"/>
  <c r="E49" i="4"/>
  <c r="D45" i="1" s="1"/>
  <c r="H73" i="1"/>
  <c r="F160" i="4"/>
  <c r="H156" i="1"/>
  <c r="H157" i="1"/>
  <c r="F154" i="4"/>
  <c r="H152" i="1"/>
  <c r="E32" i="9"/>
  <c r="B32" i="9" s="1"/>
  <c r="H58" i="1"/>
  <c r="E327" i="9"/>
  <c r="B327" i="9" s="1"/>
  <c r="E329" i="9"/>
  <c r="B329" i="9" s="1"/>
  <c r="E37" i="9"/>
  <c r="B37" i="9" s="1"/>
  <c r="E255" i="5"/>
  <c r="D1259" i="1" s="1"/>
  <c r="H1264" i="1"/>
  <c r="H1265" i="1"/>
  <c r="F256" i="5"/>
  <c r="H1260" i="1"/>
  <c r="H1261" i="1"/>
  <c r="E296" i="9"/>
  <c r="B296" i="9" s="1"/>
  <c r="H423" i="1"/>
  <c r="E647" i="4"/>
  <c r="D641" i="1" s="1"/>
  <c r="H641" i="1" s="1"/>
  <c r="E294" i="9"/>
  <c r="H299" i="1"/>
  <c r="H576" i="1"/>
  <c r="H579" i="1"/>
  <c r="H582" i="1"/>
  <c r="H585" i="1"/>
  <c r="H588" i="1"/>
  <c r="H594" i="1"/>
  <c r="H597" i="1"/>
  <c r="H600" i="1"/>
  <c r="H603" i="1"/>
  <c r="H606" i="1"/>
  <c r="H609" i="1"/>
  <c r="H612" i="1"/>
  <c r="H615" i="1"/>
  <c r="H618" i="1"/>
  <c r="H621" i="1"/>
  <c r="H624" i="1"/>
  <c r="H627" i="1"/>
  <c r="H630" i="1"/>
  <c r="H636" i="1"/>
  <c r="H646" i="1"/>
  <c r="H649" i="1"/>
  <c r="H652" i="1"/>
  <c r="H655" i="1"/>
  <c r="H658" i="1"/>
  <c r="H661" i="1"/>
  <c r="H664" i="1"/>
  <c r="H667" i="1"/>
  <c r="H670" i="1"/>
  <c r="H673" i="1"/>
  <c r="H676" i="1"/>
  <c r="H679" i="1"/>
  <c r="H682" i="1"/>
  <c r="H685" i="1"/>
  <c r="H688" i="1"/>
  <c r="H691" i="1"/>
  <c r="H694" i="1"/>
  <c r="H697" i="1"/>
  <c r="H700" i="1"/>
  <c r="H703" i="1"/>
  <c r="H706" i="1"/>
  <c r="H709" i="1"/>
  <c r="H712" i="1"/>
  <c r="H715" i="1"/>
  <c r="H718" i="1"/>
  <c r="H721" i="1"/>
  <c r="H724" i="1"/>
  <c r="H727" i="1"/>
  <c r="H730" i="1"/>
  <c r="H733" i="1"/>
  <c r="H736" i="1"/>
  <c r="H739" i="1"/>
  <c r="H742" i="1"/>
  <c r="H745" i="1"/>
  <c r="H748" i="1"/>
  <c r="H751" i="1"/>
  <c r="H754" i="1"/>
  <c r="H757" i="1"/>
  <c r="H760" i="1"/>
  <c r="H763" i="1"/>
  <c r="H766" i="1"/>
  <c r="H769" i="1"/>
  <c r="H772" i="1"/>
  <c r="H775" i="1"/>
  <c r="H778" i="1"/>
  <c r="H781" i="1"/>
  <c r="H784"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46" i="1"/>
  <c r="H749" i="1"/>
  <c r="H752" i="1"/>
  <c r="H755" i="1"/>
  <c r="H758" i="1"/>
  <c r="H761" i="1"/>
  <c r="H764" i="1"/>
  <c r="H767" i="1"/>
  <c r="H770" i="1"/>
  <c r="H773" i="1"/>
  <c r="H776" i="1"/>
  <c r="H379" i="1"/>
  <c r="H382" i="1"/>
  <c r="H385" i="1"/>
  <c r="H388" i="1"/>
  <c r="H391" i="1"/>
  <c r="H394" i="1"/>
  <c r="H397" i="1"/>
  <c r="H400" i="1"/>
  <c r="H403" i="1"/>
  <c r="H406" i="1"/>
  <c r="H409" i="1"/>
  <c r="H415" i="1"/>
  <c r="H422" i="1"/>
  <c r="H428" i="1"/>
  <c r="H431" i="1"/>
  <c r="H434" i="1"/>
  <c r="H437" i="1"/>
  <c r="H440" i="1"/>
  <c r="H443" i="1"/>
  <c r="H446" i="1"/>
  <c r="H449" i="1"/>
  <c r="H452" i="1"/>
  <c r="H455" i="1"/>
  <c r="H458" i="1"/>
  <c r="H461" i="1"/>
  <c r="H464" i="1"/>
  <c r="H467" i="1"/>
  <c r="H470" i="1"/>
  <c r="H476" i="1"/>
  <c r="H479" i="1"/>
  <c r="H482" i="1"/>
  <c r="H488" i="1"/>
  <c r="H491" i="1"/>
  <c r="H494" i="1"/>
  <c r="H497" i="1"/>
  <c r="H500" i="1"/>
  <c r="H503" i="1"/>
  <c r="H506" i="1"/>
  <c r="H509" i="1"/>
  <c r="H512" i="1"/>
  <c r="H515" i="1"/>
  <c r="H518" i="1"/>
  <c r="H521" i="1"/>
  <c r="H524" i="1"/>
  <c r="H527" i="1"/>
  <c r="H533" i="1"/>
  <c r="H536" i="1"/>
  <c r="H539" i="1"/>
  <c r="H542" i="1"/>
  <c r="H545" i="1"/>
  <c r="H548" i="1"/>
  <c r="H551" i="1"/>
  <c r="H554" i="1"/>
  <c r="H557" i="1"/>
  <c r="H560" i="1"/>
  <c r="H563" i="1"/>
  <c r="H566" i="1"/>
  <c r="H569" i="1"/>
  <c r="H572" i="1"/>
  <c r="H575" i="1"/>
  <c r="H581" i="1"/>
  <c r="H584" i="1"/>
  <c r="H587" i="1"/>
  <c r="H590" i="1"/>
  <c r="H593" i="1"/>
  <c r="H596" i="1"/>
  <c r="H599" i="1"/>
  <c r="H602" i="1"/>
  <c r="H605" i="1"/>
  <c r="H608" i="1"/>
  <c r="H611" i="1"/>
  <c r="H614" i="1"/>
  <c r="H617" i="1"/>
  <c r="H620" i="1"/>
  <c r="H626" i="1"/>
  <c r="H629" i="1"/>
  <c r="H632" i="1"/>
  <c r="H635"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882" i="1"/>
  <c r="H885" i="1"/>
  <c r="H888" i="1"/>
  <c r="H891" i="1"/>
  <c r="H894" i="1"/>
  <c r="H897" i="1"/>
  <c r="H900" i="1"/>
  <c r="H903" i="1"/>
  <c r="H906" i="1"/>
  <c r="H909" i="1"/>
  <c r="H912" i="1"/>
  <c r="H915" i="1"/>
  <c r="H918" i="1"/>
  <c r="H921" i="1"/>
  <c r="H924" i="1"/>
  <c r="H927" i="1"/>
  <c r="H930" i="1"/>
  <c r="H933" i="1"/>
  <c r="H936" i="1"/>
  <c r="H939" i="1"/>
  <c r="H942" i="1"/>
  <c r="H945" i="1"/>
  <c r="H948" i="1"/>
  <c r="H951" i="1"/>
  <c r="H954" i="1"/>
  <c r="H957" i="1"/>
  <c r="H960" i="1"/>
  <c r="H963" i="1"/>
  <c r="H966" i="1"/>
  <c r="H969" i="1"/>
  <c r="H972" i="1"/>
  <c r="H975" i="1"/>
  <c r="H978" i="1"/>
  <c r="H981" i="1"/>
  <c r="H984" i="1"/>
  <c r="H987" i="1"/>
  <c r="H990" i="1"/>
  <c r="H993" i="1"/>
  <c r="H996" i="1"/>
  <c r="H999" i="1"/>
  <c r="H1002" i="1"/>
  <c r="H1005" i="1"/>
  <c r="H1008" i="1"/>
  <c r="H1014" i="1"/>
  <c r="H1020" i="1"/>
  <c r="H1023" i="1"/>
  <c r="H1026" i="1"/>
  <c r="H1184" i="1"/>
  <c r="H1187" i="1"/>
  <c r="H1190" i="1"/>
  <c r="H1193" i="1"/>
  <c r="H1196" i="1"/>
  <c r="H1199" i="1"/>
  <c r="H1202" i="1"/>
  <c r="H1205" i="1"/>
  <c r="E417" i="4"/>
  <c r="D412" i="1" s="1"/>
  <c r="H338" i="9"/>
  <c r="D1207" i="1"/>
  <c r="E7" i="5"/>
  <c r="D1431" i="1"/>
  <c r="I28" i="3"/>
  <c r="H787" i="1"/>
  <c r="H790" i="1"/>
  <c r="H793" i="1"/>
  <c r="H796" i="1"/>
  <c r="H799" i="1"/>
  <c r="H802" i="1"/>
  <c r="H805" i="1"/>
  <c r="H808" i="1"/>
  <c r="H811" i="1"/>
  <c r="H814" i="1"/>
  <c r="H817" i="1"/>
  <c r="H820" i="1"/>
  <c r="H823" i="1"/>
  <c r="H826" i="1"/>
  <c r="H829" i="1"/>
  <c r="H832" i="1"/>
  <c r="H835" i="1"/>
  <c r="H838" i="1"/>
  <c r="H841" i="1"/>
  <c r="H844" i="1"/>
  <c r="H847" i="1"/>
  <c r="H850" i="1"/>
  <c r="H85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15" i="1"/>
  <c r="H1018" i="1"/>
  <c r="H1021" i="1"/>
  <c r="H1024" i="1"/>
  <c r="H1027" i="1"/>
  <c r="H1142" i="1"/>
  <c r="H1145" i="1"/>
  <c r="H1148" i="1"/>
  <c r="H1151" i="1"/>
  <c r="D45" i="8"/>
  <c r="C1628" i="1"/>
  <c r="H1628" i="1" s="1"/>
  <c r="H779" i="1"/>
  <c r="H782" i="1"/>
  <c r="H785" i="1"/>
  <c r="H788" i="1"/>
  <c r="H791" i="1"/>
  <c r="H794" i="1"/>
  <c r="H797" i="1"/>
  <c r="H800" i="1"/>
  <c r="H803" i="1"/>
  <c r="H806" i="1"/>
  <c r="H809" i="1"/>
  <c r="H812" i="1"/>
  <c r="H815" i="1"/>
  <c r="H818" i="1"/>
  <c r="H821" i="1"/>
  <c r="H824" i="1"/>
  <c r="H827" i="1"/>
  <c r="H830" i="1"/>
  <c r="H833" i="1"/>
  <c r="H836" i="1"/>
  <c r="H839" i="1"/>
  <c r="H842" i="1"/>
  <c r="H845" i="1"/>
  <c r="H848" i="1"/>
  <c r="H851" i="1"/>
  <c r="H854" i="1"/>
  <c r="H857" i="1"/>
  <c r="H860" i="1"/>
  <c r="H863" i="1"/>
  <c r="H866" i="1"/>
  <c r="H869" i="1"/>
  <c r="H872" i="1"/>
  <c r="H875" i="1"/>
  <c r="H878" i="1"/>
  <c r="H881" i="1"/>
  <c r="H884" i="1"/>
  <c r="H887" i="1"/>
  <c r="H890" i="1"/>
  <c r="H893" i="1"/>
  <c r="H896" i="1"/>
  <c r="H899" i="1"/>
  <c r="H902" i="1"/>
  <c r="H905" i="1"/>
  <c r="H908" i="1"/>
  <c r="H911" i="1"/>
  <c r="H914" i="1"/>
  <c r="H917" i="1"/>
  <c r="H920" i="1"/>
  <c r="H923" i="1"/>
  <c r="H926" i="1"/>
  <c r="H929" i="1"/>
  <c r="H932" i="1"/>
  <c r="H935" i="1"/>
  <c r="H938" i="1"/>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49" i="1"/>
  <c r="H1052" i="1"/>
  <c r="H1055" i="1"/>
  <c r="H1058" i="1"/>
  <c r="H1061" i="1"/>
  <c r="H1064" i="1"/>
  <c r="H1067" i="1"/>
  <c r="H1070" i="1"/>
  <c r="H1073" i="1"/>
  <c r="E430" i="4"/>
  <c r="E535" i="4"/>
  <c r="H1280" i="1"/>
  <c r="H1283" i="1"/>
  <c r="H1286" i="1"/>
  <c r="H1289" i="1"/>
  <c r="H1292" i="1"/>
  <c r="H1295" i="1"/>
  <c r="H1298" i="1"/>
  <c r="H1301" i="1"/>
  <c r="H1304" i="1"/>
  <c r="H1307" i="1"/>
  <c r="H1310" i="1"/>
  <c r="H1313" i="1"/>
  <c r="H1316" i="1"/>
  <c r="H1319" i="1"/>
  <c r="H1322" i="1"/>
  <c r="H1325" i="1"/>
  <c r="H1328" i="1"/>
  <c r="H1331" i="1"/>
  <c r="H1334" i="1"/>
  <c r="H1337" i="1"/>
  <c r="H1340" i="1"/>
  <c r="H1343" i="1"/>
  <c r="H1346" i="1"/>
  <c r="H1349" i="1"/>
  <c r="H1352" i="1"/>
  <c r="H1355" i="1"/>
  <c r="H1358" i="1"/>
  <c r="H1361" i="1"/>
  <c r="H1364" i="1"/>
  <c r="H1367" i="1"/>
  <c r="H1370" i="1"/>
  <c r="H1373" i="1"/>
  <c r="H1376" i="1"/>
  <c r="H1379" i="1"/>
  <c r="H1382" i="1"/>
  <c r="H1385" i="1"/>
  <c r="H1388" i="1"/>
  <c r="H1391" i="1"/>
  <c r="H1394" i="1"/>
  <c r="H1397" i="1"/>
  <c r="H1400" i="1"/>
  <c r="H1403" i="1"/>
  <c r="H1406" i="1"/>
  <c r="H1409" i="1"/>
  <c r="H1412" i="1"/>
  <c r="H1415" i="1"/>
  <c r="H1418" i="1"/>
  <c r="H1421" i="1"/>
  <c r="H1424" i="1"/>
  <c r="H1427" i="1"/>
  <c r="H1430" i="1"/>
  <c r="H1433" i="1"/>
  <c r="H1436" i="1"/>
  <c r="H1439" i="1"/>
  <c r="H1442" i="1"/>
  <c r="H1445" i="1"/>
  <c r="H1448" i="1"/>
  <c r="H1451" i="1"/>
  <c r="H1454" i="1"/>
  <c r="H1457" i="1"/>
  <c r="H1460" i="1"/>
  <c r="H1463" i="1"/>
  <c r="H1466" i="1"/>
  <c r="H1469" i="1"/>
  <c r="H1472" i="1"/>
  <c r="H1475" i="1"/>
  <c r="H1478" i="1"/>
  <c r="H1481" i="1"/>
  <c r="H1484" i="1"/>
  <c r="H1487" i="1"/>
  <c r="H1490" i="1"/>
  <c r="H1493" i="1"/>
  <c r="H1496" i="1"/>
  <c r="H1499" i="1"/>
  <c r="H1502" i="1"/>
  <c r="H1505" i="1"/>
  <c r="H1508" i="1"/>
  <c r="H1514" i="1"/>
  <c r="H1517" i="1"/>
  <c r="H1520" i="1"/>
  <c r="H1523" i="1"/>
  <c r="H1526" i="1"/>
  <c r="H1529" i="1"/>
  <c r="H1532" i="1"/>
  <c r="H1535" i="1"/>
  <c r="D43" i="4"/>
  <c r="F61" i="4"/>
  <c r="D125" i="4"/>
  <c r="F129" i="4"/>
  <c r="D134" i="4"/>
  <c r="D153" i="4"/>
  <c r="F274" i="4"/>
  <c r="D536" i="4"/>
  <c r="D571" i="4"/>
  <c r="D584" i="4"/>
  <c r="D597" i="4"/>
  <c r="D88" i="5"/>
  <c r="D219" i="5"/>
  <c r="D255" i="5"/>
  <c r="D296" i="5"/>
  <c r="B61" i="9"/>
  <c r="E93" i="9"/>
  <c r="B93" i="9" s="1"/>
  <c r="B121" i="9"/>
  <c r="B139" i="9"/>
  <c r="B231" i="9"/>
  <c r="B243" i="9"/>
  <c r="B250" i="9"/>
  <c r="F258" i="9"/>
  <c r="B258" i="9" s="1"/>
  <c r="B263" i="9"/>
  <c r="B265" i="9"/>
  <c r="B275" i="9"/>
  <c r="B277" i="9"/>
  <c r="B287" i="9"/>
  <c r="B289" i="9"/>
  <c r="F106" i="4"/>
  <c r="F204" i="5"/>
  <c r="D203" i="5"/>
  <c r="E141" i="6"/>
  <c r="F10" i="6"/>
  <c r="D5" i="6"/>
  <c r="D49" i="4"/>
  <c r="D164" i="4"/>
  <c r="F147" i="5"/>
  <c r="H336" i="9"/>
  <c r="E336" i="9" s="1"/>
  <c r="B336" i="9" s="1"/>
  <c r="E177" i="5"/>
  <c r="B43" i="9"/>
  <c r="B85" i="9"/>
  <c r="B115" i="9"/>
  <c r="B133" i="9"/>
  <c r="B151" i="9"/>
  <c r="B171" i="9"/>
  <c r="D82" i="4"/>
  <c r="D230" i="4"/>
  <c r="D491" i="4"/>
  <c r="D629" i="4"/>
  <c r="F114" i="6"/>
  <c r="B55" i="9"/>
  <c r="B67" i="9"/>
  <c r="B269" i="9"/>
  <c r="B271" i="9"/>
  <c r="B281" i="9"/>
  <c r="B283" i="9"/>
  <c r="H1525" i="1"/>
  <c r="H1528" i="1"/>
  <c r="H1531" i="1"/>
  <c r="H1534" i="1"/>
  <c r="D202" i="4"/>
  <c r="F273" i="4"/>
  <c r="D522" i="4"/>
  <c r="D7" i="5"/>
  <c r="D119" i="5"/>
  <c r="F43" i="6"/>
  <c r="D35" i="6"/>
  <c r="B79" i="9"/>
  <c r="E81" i="9"/>
  <c r="B81" i="9" s="1"/>
  <c r="B109" i="9"/>
  <c r="B127" i="9"/>
  <c r="E129" i="9"/>
  <c r="B129" i="9" s="1"/>
  <c r="B145" i="9"/>
  <c r="B165" i="9"/>
  <c r="J1541" i="1"/>
  <c r="J1544" i="1"/>
  <c r="J1547" i="1"/>
  <c r="J1550" i="1"/>
  <c r="J1553" i="1"/>
  <c r="H1556" i="1"/>
  <c r="J1559" i="1"/>
  <c r="J1562" i="1"/>
  <c r="J1565" i="1"/>
  <c r="J1568" i="1"/>
  <c r="H1571" i="1"/>
  <c r="J1574" i="1"/>
  <c r="H1577" i="1"/>
  <c r="J1580" i="1"/>
  <c r="D7" i="4"/>
  <c r="D321" i="4"/>
  <c r="D373" i="4"/>
  <c r="D648" i="4"/>
  <c r="D431" i="4"/>
  <c r="D466" i="4"/>
  <c r="D479" i="4"/>
  <c r="D12" i="5"/>
  <c r="F82" i="5"/>
  <c r="D135" i="5"/>
  <c r="F171" i="5"/>
  <c r="D6" i="7"/>
  <c r="B97" i="9"/>
  <c r="B261" i="9"/>
  <c r="B268" i="9"/>
  <c r="B273" i="9"/>
  <c r="B280" i="9"/>
  <c r="B285" i="9"/>
  <c r="B292" i="9"/>
  <c r="B294" i="9"/>
  <c r="B320" i="9"/>
  <c r="E322" i="9"/>
  <c r="B322" i="9" s="1"/>
  <c r="D89" i="6"/>
  <c r="F115" i="6"/>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D141" i="6"/>
  <c r="D44" i="8"/>
  <c r="H19" i="9" s="1"/>
  <c r="E19" i="9" s="1"/>
  <c r="B19" i="9" s="1"/>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83" i="1" l="1"/>
  <c r="G1278" i="1"/>
  <c r="D1074" i="1"/>
  <c r="E251" i="5"/>
  <c r="I25" i="3" s="1"/>
  <c r="H1511" i="1"/>
  <c r="G1510" i="1"/>
  <c r="E152" i="4"/>
  <c r="D148" i="1" s="1"/>
  <c r="E6" i="4"/>
  <c r="E422" i="4" s="1"/>
  <c r="E643" i="4" s="1"/>
  <c r="E24" i="9"/>
  <c r="B24" i="9" s="1"/>
  <c r="B207" i="9"/>
  <c r="G641" i="1"/>
  <c r="F647" i="4"/>
  <c r="F373" i="4"/>
  <c r="C368" i="1"/>
  <c r="F35" i="6"/>
  <c r="H28" i="3"/>
  <c r="C1431" i="1"/>
  <c r="F202" i="4"/>
  <c r="C198" i="1"/>
  <c r="F629" i="4"/>
  <c r="C623" i="1"/>
  <c r="I31" i="3"/>
  <c r="D1537" i="1"/>
  <c r="F88" i="5"/>
  <c r="C1093" i="1"/>
  <c r="D360" i="4"/>
  <c r="F125" i="4"/>
  <c r="C121" i="1"/>
  <c r="E639" i="4"/>
  <c r="D633" i="1" s="1"/>
  <c r="D424" i="1"/>
  <c r="E180" i="9"/>
  <c r="B180" i="9" s="1"/>
  <c r="F12" i="5"/>
  <c r="C1017" i="1"/>
  <c r="F321" i="4"/>
  <c r="C316" i="1"/>
  <c r="F491" i="4"/>
  <c r="C485" i="1"/>
  <c r="G338" i="9"/>
  <c r="E338" i="9" s="1"/>
  <c r="B338" i="9" s="1"/>
  <c r="C1207" i="1"/>
  <c r="F296" i="5"/>
  <c r="C1300" i="1"/>
  <c r="D69" i="5"/>
  <c r="D308" i="4"/>
  <c r="I40" i="3"/>
  <c r="C1622" i="1"/>
  <c r="F479" i="4"/>
  <c r="C473" i="1"/>
  <c r="F7" i="4"/>
  <c r="D6" i="4"/>
  <c r="C3" i="1"/>
  <c r="F119" i="5"/>
  <c r="C1124" i="1"/>
  <c r="F230" i="4"/>
  <c r="C226" i="1"/>
  <c r="F164" i="4"/>
  <c r="C160" i="1"/>
  <c r="F255" i="5"/>
  <c r="C1259" i="1"/>
  <c r="F597" i="4"/>
  <c r="C591" i="1"/>
  <c r="F43" i="4"/>
  <c r="C39" i="1"/>
  <c r="I17" i="3"/>
  <c r="D2" i="1"/>
  <c r="F228" i="9"/>
  <c r="B228" i="9" s="1"/>
  <c r="E309" i="9"/>
  <c r="B309" i="9" s="1"/>
  <c r="F89" i="6"/>
  <c r="C1485" i="1"/>
  <c r="D5" i="7"/>
  <c r="C1539" i="1"/>
  <c r="F466" i="4"/>
  <c r="C460" i="1"/>
  <c r="F7" i="5"/>
  <c r="H22" i="3"/>
  <c r="D6" i="5"/>
  <c r="C1012" i="1"/>
  <c r="F82" i="4"/>
  <c r="C78" i="1"/>
  <c r="F49" i="4"/>
  <c r="C45" i="1"/>
  <c r="D251" i="5"/>
  <c r="F584" i="4"/>
  <c r="C578" i="1"/>
  <c r="D152" i="4"/>
  <c r="C149" i="1"/>
  <c r="F431" i="4"/>
  <c r="D430" i="4"/>
  <c r="C425" i="1"/>
  <c r="F522" i="4"/>
  <c r="C516" i="1"/>
  <c r="H27" i="3"/>
  <c r="C1401" i="1"/>
  <c r="G339" i="9"/>
  <c r="E339" i="9" s="1"/>
  <c r="B339" i="9" s="1"/>
  <c r="C1223" i="1"/>
  <c r="F571" i="4"/>
  <c r="C565" i="1"/>
  <c r="F134" i="4"/>
  <c r="C130" i="1"/>
  <c r="I22" i="3"/>
  <c r="E6" i="5"/>
  <c r="D1012" i="1"/>
  <c r="F135" i="5"/>
  <c r="C1140" i="1"/>
  <c r="F648" i="4"/>
  <c r="C642" i="1"/>
  <c r="G642" i="1" s="1"/>
  <c r="E176" i="5"/>
  <c r="D1180" i="1" s="1"/>
  <c r="I24" i="3"/>
  <c r="D1181" i="1"/>
  <c r="D177" i="5"/>
  <c r="F536" i="4"/>
  <c r="D535" i="4"/>
  <c r="C530" i="1"/>
  <c r="E640" i="4"/>
  <c r="D634" i="1" s="1"/>
  <c r="D529" i="1"/>
  <c r="K1481" i="9"/>
  <c r="G344" i="9"/>
  <c r="E344" i="9" s="1"/>
  <c r="B344" i="9" s="1"/>
  <c r="I39" i="3"/>
  <c r="C1621" i="1"/>
  <c r="G343" i="9"/>
  <c r="E343" i="9"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255" i="1" l="1"/>
  <c r="I18" i="3"/>
  <c r="E299" i="4"/>
  <c r="D295" i="1" s="1"/>
  <c r="D417" i="1"/>
  <c r="H130" i="1"/>
  <c r="G130" i="1"/>
  <c r="G1401" i="1"/>
  <c r="H1401" i="1"/>
  <c r="H45" i="1"/>
  <c r="G45" i="1"/>
  <c r="H1485" i="1"/>
  <c r="G1485" i="1"/>
  <c r="H39" i="1"/>
  <c r="G39" i="1"/>
  <c r="H160" i="1"/>
  <c r="G160" i="1"/>
  <c r="H3" i="1"/>
  <c r="G3" i="1"/>
  <c r="H1300" i="1"/>
  <c r="G1300" i="1"/>
  <c r="H316" i="1"/>
  <c r="G316" i="1"/>
  <c r="F177" i="5"/>
  <c r="H24" i="3"/>
  <c r="D176" i="5"/>
  <c r="C1181" i="1"/>
  <c r="H1140" i="1"/>
  <c r="G1140" i="1"/>
  <c r="H149" i="1"/>
  <c r="G149" i="1"/>
  <c r="H17" i="3"/>
  <c r="C2" i="1"/>
  <c r="D422" i="4"/>
  <c r="D300" i="4"/>
  <c r="F6" i="4"/>
  <c r="H1431" i="1"/>
  <c r="G1431" i="1"/>
  <c r="H565" i="1"/>
  <c r="G565" i="1"/>
  <c r="H516" i="1"/>
  <c r="G516" i="1"/>
  <c r="D299" i="4"/>
  <c r="H18" i="3"/>
  <c r="C148" i="1"/>
  <c r="F152" i="4"/>
  <c r="H78" i="1"/>
  <c r="G78" i="1"/>
  <c r="H460" i="1"/>
  <c r="G460" i="1"/>
  <c r="H591" i="1"/>
  <c r="G591" i="1"/>
  <c r="H226" i="1"/>
  <c r="G226" i="1"/>
  <c r="H1207" i="1"/>
  <c r="G1207" i="1"/>
  <c r="H1017" i="1"/>
  <c r="G1017" i="1"/>
  <c r="H121" i="1"/>
  <c r="G121" i="1"/>
  <c r="H578" i="1"/>
  <c r="G578" i="1"/>
  <c r="H473" i="1"/>
  <c r="G473" i="1"/>
  <c r="H623" i="1"/>
  <c r="G623" i="1"/>
  <c r="H530" i="1"/>
  <c r="G530" i="1"/>
  <c r="H299" i="9"/>
  <c r="D1011" i="1"/>
  <c r="H1223" i="1"/>
  <c r="G1223" i="1"/>
  <c r="H425" i="1"/>
  <c r="G425" i="1"/>
  <c r="H1012" i="1"/>
  <c r="G1012" i="1"/>
  <c r="H1539" i="1"/>
  <c r="G1539" i="1"/>
  <c r="H1259" i="1"/>
  <c r="G1259" i="1"/>
  <c r="H1124" i="1"/>
  <c r="G1124" i="1"/>
  <c r="D417" i="4"/>
  <c r="C303" i="1"/>
  <c r="F308" i="4"/>
  <c r="H485" i="1"/>
  <c r="G485" i="1"/>
  <c r="H642" i="1"/>
  <c r="D418" i="4"/>
  <c r="C355" i="1"/>
  <c r="F360" i="4"/>
  <c r="H368" i="1"/>
  <c r="G368" i="1"/>
  <c r="D640" i="4"/>
  <c r="C529" i="1"/>
  <c r="F535" i="4"/>
  <c r="D639" i="4"/>
  <c r="C424" i="1"/>
  <c r="F430" i="4"/>
  <c r="F251" i="5"/>
  <c r="H25" i="3"/>
  <c r="C1255" i="1"/>
  <c r="C1011" i="1"/>
  <c r="G299" i="9"/>
  <c r="F6" i="5"/>
  <c r="G306" i="9"/>
  <c r="E306" i="9" s="1"/>
  <c r="B306" i="9" s="1"/>
  <c r="G346" i="9"/>
  <c r="E346" i="9" s="1"/>
  <c r="C1538" i="1"/>
  <c r="H33" i="3"/>
  <c r="H1622" i="1"/>
  <c r="G1622" i="1"/>
  <c r="F69" i="5"/>
  <c r="H23" i="3"/>
  <c r="C1074" i="1"/>
  <c r="H1093" i="1"/>
  <c r="G1093" i="1"/>
  <c r="H198" i="1"/>
  <c r="G198" i="1"/>
  <c r="D637" i="1"/>
  <c r="B348" i="9"/>
  <c r="E347" i="9"/>
  <c r="H1537" i="1"/>
  <c r="G1537" i="1"/>
  <c r="H9" i="3"/>
  <c r="B343" i="9"/>
  <c r="E342" i="9"/>
  <c r="H1621" i="1"/>
  <c r="G1621" i="1"/>
  <c r="H11" i="3"/>
  <c r="E300" i="4" l="1"/>
  <c r="D296" i="1" s="1"/>
  <c r="E301" i="4"/>
  <c r="D297" i="1" s="1"/>
  <c r="E423" i="4"/>
  <c r="D418" i="1" s="1"/>
  <c r="E299" i="9"/>
  <c r="B299" i="9" s="1"/>
  <c r="G1011" i="1"/>
  <c r="H1011" i="1"/>
  <c r="F639" i="4"/>
  <c r="C633" i="1"/>
  <c r="F300" i="4"/>
  <c r="C296" i="1"/>
  <c r="H1074" i="1"/>
  <c r="G1074" i="1"/>
  <c r="H1538" i="1"/>
  <c r="G1538" i="1"/>
  <c r="H1255" i="1"/>
  <c r="G1255" i="1"/>
  <c r="H355" i="1"/>
  <c r="G355" i="1"/>
  <c r="H303" i="1"/>
  <c r="G303" i="1"/>
  <c r="F422" i="4"/>
  <c r="C417" i="1"/>
  <c r="D643" i="4"/>
  <c r="B346" i="9"/>
  <c r="E345" i="9"/>
  <c r="I10" i="3" s="1"/>
  <c r="H529" i="1"/>
  <c r="G529" i="1"/>
  <c r="F418" i="4"/>
  <c r="C413" i="1"/>
  <c r="F417" i="4"/>
  <c r="C412" i="1"/>
  <c r="H148" i="1"/>
  <c r="G148" i="1"/>
  <c r="H2" i="1"/>
  <c r="G2" i="1"/>
  <c r="H1181" i="1"/>
  <c r="G1181" i="1"/>
  <c r="F640" i="4"/>
  <c r="C634" i="1"/>
  <c r="F176" i="5"/>
  <c r="C1180" i="1"/>
  <c r="C295" i="1"/>
  <c r="F299" i="4"/>
  <c r="D423" i="4"/>
  <c r="D424" i="4" s="1"/>
  <c r="D301" i="4"/>
  <c r="H424" i="1"/>
  <c r="G424" i="1"/>
  <c r="N3" i="9"/>
  <c r="I11" i="3"/>
  <c r="K3" i="9"/>
  <c r="I9" i="3"/>
  <c r="E425" i="4" l="1"/>
  <c r="D420" i="1" s="1"/>
  <c r="E644" i="4"/>
  <c r="E646" i="4" s="1"/>
  <c r="H20" i="9"/>
  <c r="E424" i="4"/>
  <c r="D419" i="1" s="1"/>
  <c r="C419" i="1"/>
  <c r="D638" i="1"/>
  <c r="E645" i="4"/>
  <c r="H295" i="1"/>
  <c r="G295" i="1"/>
  <c r="H412" i="1"/>
  <c r="G412" i="1"/>
  <c r="H633" i="1"/>
  <c r="G633" i="1"/>
  <c r="H1180" i="1"/>
  <c r="G1180" i="1"/>
  <c r="H413" i="1"/>
  <c r="G413" i="1"/>
  <c r="F643" i="4"/>
  <c r="C637" i="1"/>
  <c r="F301" i="4"/>
  <c r="C297" i="1"/>
  <c r="G20" i="9"/>
  <c r="D425" i="4"/>
  <c r="F423" i="4"/>
  <c r="D644" i="4"/>
  <c r="C418" i="1"/>
  <c r="H634" i="1"/>
  <c r="G634" i="1"/>
  <c r="G417" i="1"/>
  <c r="H417" i="1"/>
  <c r="G296" i="1"/>
  <c r="H296" i="1"/>
  <c r="H8" i="3"/>
  <c r="M3" i="9" s="1"/>
  <c r="E20" i="9" l="1"/>
  <c r="B20" i="9" s="1"/>
  <c r="F424" i="4"/>
  <c r="D646" i="4"/>
  <c r="C638" i="1"/>
  <c r="F644" i="4"/>
  <c r="G637" i="1"/>
  <c r="H637" i="1"/>
  <c r="E649" i="4"/>
  <c r="D639" i="1"/>
  <c r="C420" i="1"/>
  <c r="F425" i="4"/>
  <c r="D645" i="4"/>
  <c r="D640" i="1"/>
  <c r="E650" i="4"/>
  <c r="H334" i="9"/>
  <c r="G334" i="9"/>
  <c r="H297" i="1"/>
  <c r="G297" i="1"/>
  <c r="G419" i="1"/>
  <c r="H419" i="1"/>
  <c r="H418" i="1"/>
  <c r="G418" i="1"/>
  <c r="E334" i="9" l="1"/>
  <c r="E298" i="9" s="1"/>
  <c r="I8" i="3" s="1"/>
  <c r="I20" i="3"/>
  <c r="D644" i="1"/>
  <c r="I19" i="3"/>
  <c r="D643" i="1"/>
  <c r="C639" i="1"/>
  <c r="F645" i="4"/>
  <c r="D649" i="4"/>
  <c r="G297" i="9"/>
  <c r="E297" i="9" s="1"/>
  <c r="B297" i="9" s="1"/>
  <c r="G420" i="1"/>
  <c r="H420" i="1"/>
  <c r="G638" i="1"/>
  <c r="H638" i="1"/>
  <c r="D650" i="4"/>
  <c r="F646" i="4"/>
  <c r="C640" i="1"/>
  <c r="B334" i="9" l="1"/>
  <c r="H640" i="1"/>
  <c r="G640" i="1"/>
  <c r="H639" i="1"/>
  <c r="G639" i="1"/>
  <c r="H7" i="3"/>
  <c r="J3" i="9" s="1"/>
  <c r="G295" i="9" s="1"/>
  <c r="C644" i="1"/>
  <c r="F650" i="4"/>
  <c r="H20" i="3"/>
  <c r="F649" i="4"/>
  <c r="H19" i="3"/>
  <c r="C643" i="1"/>
  <c r="H17" i="9" l="1"/>
  <c r="H22" i="9"/>
  <c r="I17" i="9"/>
  <c r="G16" i="9"/>
  <c r="J13" i="9"/>
  <c r="J11" i="9"/>
  <c r="I9" i="9"/>
  <c r="I7" i="9"/>
  <c r="I5" i="9"/>
  <c r="H295" i="9"/>
  <c r="E295" i="9" s="1"/>
  <c r="H644" i="1"/>
  <c r="G644" i="1"/>
  <c r="I13" i="9"/>
  <c r="H643" i="1"/>
  <c r="G643" i="1"/>
  <c r="G22" i="9"/>
  <c r="G17" i="9"/>
  <c r="L15" i="9"/>
  <c r="K12" i="9"/>
  <c r="K10" i="9"/>
  <c r="J8" i="9"/>
  <c r="J6" i="9"/>
  <c r="G18" i="9"/>
  <c r="I11" i="9"/>
  <c r="H21" i="9"/>
  <c r="H15" i="9"/>
  <c r="J10" i="9"/>
  <c r="I6" i="9"/>
  <c r="H18" i="9"/>
  <c r="M15" i="9"/>
  <c r="K6" i="9"/>
  <c r="M16" i="9"/>
  <c r="J12" i="9"/>
  <c r="I8" i="9"/>
  <c r="G21" i="9"/>
  <c r="L16" i="9"/>
  <c r="G15" i="9"/>
  <c r="I12" i="9"/>
  <c r="K9" i="9"/>
  <c r="K7" i="9"/>
  <c r="K5" i="9"/>
  <c r="L293" i="9"/>
  <c r="F293" i="9" s="1"/>
  <c r="B293" i="9" s="1"/>
  <c r="K8" i="9"/>
  <c r="J17" i="9"/>
  <c r="H16" i="9"/>
  <c r="K13" i="9"/>
  <c r="K11" i="9"/>
  <c r="J9" i="9"/>
  <c r="J7" i="9"/>
  <c r="J5" i="9"/>
  <c r="F23" i="9" l="1"/>
  <c r="F15" i="9"/>
  <c r="E11" i="9"/>
  <c r="B11" i="9" s="1"/>
  <c r="F16" i="9"/>
  <c r="E9" i="9"/>
  <c r="B9" i="9" s="1"/>
  <c r="E15" i="9"/>
  <c r="E21" i="9"/>
  <c r="B21" i="9" s="1"/>
  <c r="E6" i="9"/>
  <c r="B6" i="9" s="1"/>
  <c r="E16" i="9"/>
  <c r="E8" i="9"/>
  <c r="B8" i="9" s="1"/>
  <c r="E17" i="9"/>
  <c r="B17" i="9" s="1"/>
  <c r="E12" i="9"/>
  <c r="B12" i="9" s="1"/>
  <c r="E10" i="9"/>
  <c r="B10" i="9" s="1"/>
  <c r="E7" i="9"/>
  <c r="B7" i="9" s="1"/>
  <c r="E5" i="9"/>
  <c r="B5" i="9" s="1"/>
  <c r="E13" i="9"/>
  <c r="B13" i="9" s="1"/>
  <c r="E22" i="9"/>
  <c r="B22" i="9" s="1"/>
  <c r="B295" i="9"/>
  <c r="E23" i="9"/>
  <c r="I7" i="3" s="1"/>
  <c r="E18" i="9"/>
  <c r="B18" i="9" s="1"/>
  <c r="B15" i="9" l="1"/>
  <c r="F14" i="9"/>
  <c r="F3" i="9" s="1"/>
  <c r="B16" i="9"/>
  <c r="E4" i="9"/>
  <c r="E14" i="9"/>
  <c r="I13" i="3" s="1"/>
  <c r="E3" i="9" l="1"/>
</calcChain>
</file>

<file path=xl/sharedStrings.xml><?xml version="1.0" encoding="utf-8"?>
<sst xmlns="http://schemas.openxmlformats.org/spreadsheetml/2006/main" count="4733" uniqueCount="3656">
  <si>
    <t>Obveznik:</t>
  </si>
  <si>
    <t>15384 - O.Š. MATIJE GUPCA,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</si>
  <si>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</si>
  <si>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</si>
  <si>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</si>
  <si>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</si>
  <si>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</si>
  <si>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</si>
  <si>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</si>
  <si>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</si>
  <si>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</si>
  <si>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</si>
  <si>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</si>
  <si>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</si>
  <si>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</si>
  <si>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</si>
  <si>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</si>
  <si>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</si>
  <si>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</si>
  <si>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</si>
  <si>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</si>
  <si>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</si>
  <si>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</si>
  <si>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</si>
  <si>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</si>
  <si>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</si>
  <si>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</si>
  <si>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</si>
  <si>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</si>
  <si>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</si>
  <si>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</si>
  <si>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</si>
  <si>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</si>
  <si>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</si>
  <si>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</si>
  <si>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</si>
  <si>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</si>
  <si>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</si>
  <si>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</si>
  <si>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</si>
  <si>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</si>
  <si>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</si>
  <si>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</si>
  <si>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</si>
  <si>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</si>
  <si>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</si>
  <si>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</si>
  <si>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</si>
  <si>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</si>
  <si>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</si>
  <si>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</si>
  <si>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</si>
  <si>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</si>
  <si>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</si>
  <si>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</si>
  <si>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</si>
  <si>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</si>
  <si>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</si>
  <si>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</si>
  <si>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</si>
  <si>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</si>
  <si>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</si>
  <si>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</si>
  <si>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</si>
  <si>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</si>
  <si>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</si>
  <si>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</si>
  <si>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</si>
  <si>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</si>
  <si>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</si>
  <si>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</si>
  <si>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</si>
  <si>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</si>
  <si>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</si>
  <si>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</si>
  <si>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</si>
  <si>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</si>
  <si>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</si>
  <si>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</si>
  <si>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</si>
  <si>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</si>
  <si>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</si>
  <si>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</si>
  <si>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</si>
  <si>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</si>
  <si>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</si>
  <si>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</si>
  <si>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</si>
  <si>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</si>
  <si>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</si>
  <si>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</si>
  <si>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</si>
  <si>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</si>
  <si>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</si>
  <si>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</si>
  <si>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</si>
  <si>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</si>
  <si>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</si>
  <si>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</si>
  <si>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</si>
  <si>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</si>
  <si>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</si>
  <si>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</si>
  <si>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</si>
  <si>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</si>
  <si>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</si>
  <si>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</si>
  <si>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</si>
  <si>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</si>
  <si>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</si>
  <si>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</si>
  <si>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</si>
  <si>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</si>
  <si>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</si>
  <si>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</si>
  <si>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</si>
  <si>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</si>
  <si>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</si>
  <si>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</si>
  <si>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</si>
  <si>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</si>
  <si>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</si>
  <si>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</si>
  <si>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</si>
  <si>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</si>
  <si>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</si>
  <si>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</si>
  <si>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</si>
  <si>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</si>
  <si>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</si>
  <si>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</si>
  <si>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</si>
  <si>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</si>
  <si>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</si>
  <si>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</si>
  <si>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</si>
  <si>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</si>
  <si>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</si>
  <si>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</si>
  <si>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</si>
  <si>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</si>
  <si>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</si>
  <si>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</si>
  <si>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</si>
  <si>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</si>
  <si>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</si>
  <si>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</si>
  <si>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</si>
  <si>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</si>
  <si>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</si>
  <si>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</si>
  <si>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</si>
  <si>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</si>
  <si>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</si>
  <si>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</si>
  <si>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</si>
  <si>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</si>
  <si>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</si>
  <si>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</si>
  <si>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</si>
  <si>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</si>
  <si>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</si>
  <si>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</si>
  <si>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</si>
  <si>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</si>
  <si>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</si>
  <si>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</si>
  <si>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</si>
  <si>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</si>
  <si>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</si>
  <si>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</si>
  <si>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</si>
  <si>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</si>
  <si>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</si>
  <si>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</si>
  <si>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</si>
  <si>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</si>
  <si>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</si>
  <si>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</si>
  <si>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</si>
  <si>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</si>
  <si>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</si>
  <si>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</si>
  <si>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</si>
  <si>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</si>
  <si>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</si>
  <si>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</si>
  <si>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</si>
  <si>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</si>
  <si>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</si>
  <si>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</si>
  <si>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</si>
  <si>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</si>
  <si>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</si>
  <si>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</si>
  <si>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</si>
  <si>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</si>
  <si>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</si>
  <si>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</si>
  <si>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</si>
  <si>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</si>
  <si>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</si>
  <si>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</si>
  <si>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</si>
  <si>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</si>
  <si>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</si>
  <si>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</si>
  <si>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</si>
  <si>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</si>
  <si>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</si>
  <si>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</si>
  <si>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</si>
  <si>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</si>
  <si>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</si>
  <si>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</si>
  <si>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</si>
  <si>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</si>
  <si>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</si>
  <si>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</si>
  <si>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</si>
  <si>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</si>
  <si>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</si>
  <si>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</si>
  <si>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</si>
  <si>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</si>
  <si>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</si>
  <si>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</si>
  <si>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</si>
  <si>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</si>
  <si>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</si>
  <si>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</si>
  <si>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</si>
  <si>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</si>
  <si>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</si>
  <si>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</si>
  <si>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</si>
  <si>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</si>
  <si>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</si>
  <si>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</si>
  <si>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</si>
  <si>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</si>
  <si>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</si>
  <si>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</si>
  <si>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</si>
  <si>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</si>
  <si>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</si>
  <si>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</si>
  <si>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</si>
  <si>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</si>
  <si>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</si>
  <si>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</si>
  <si>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</si>
  <si>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</si>
  <si>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</si>
  <si>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</si>
  <si>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</si>
  <si>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</si>
  <si>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</si>
  <si>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</si>
  <si>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</si>
  <si>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</si>
  <si>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</si>
  <si>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</si>
  <si>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</si>
  <si>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</si>
  <si>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</si>
  <si>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</si>
  <si>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</si>
  <si>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</si>
  <si>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</si>
  <si>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</si>
  <si>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</si>
  <si>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</si>
  <si>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</si>
  <si>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</si>
  <si>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</si>
  <si>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</si>
  <si>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</si>
  <si>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</si>
  <si>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</si>
  <si>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</si>
  <si>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</si>
  <si>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</si>
  <si>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</si>
  <si>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</si>
  <si>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</si>
  <si>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</si>
  <si>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</si>
  <si>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</si>
  <si>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</si>
  <si>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</si>
  <si>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</si>
  <si>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</si>
  <si>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</si>
  <si>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</si>
  <si>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</si>
  <si>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</si>
  <si>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</si>
  <si>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</si>
  <si>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</si>
  <si>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</si>
  <si>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</si>
  <si>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</si>
  <si>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</si>
  <si>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</si>
  <si>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</si>
  <si>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</si>
  <si>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</si>
  <si>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</si>
  <si>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</si>
  <si>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</si>
  <si>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</si>
  <si>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</si>
  <si>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</si>
  <si>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</si>
  <si>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</si>
  <si>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</si>
  <si>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</si>
  <si>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</si>
  <si>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</si>
  <si>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</si>
  <si>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</si>
  <si>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</si>
  <si>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</si>
  <si>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</si>
  <si>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</si>
  <si>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</si>
  <si>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</si>
  <si>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</si>
  <si>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</si>
  <si>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</si>
  <si>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</si>
  <si>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</si>
  <si>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</si>
  <si>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</si>
  <si>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</si>
  <si>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</si>
  <si>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</si>
  <si>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</si>
  <si>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</si>
  <si>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</si>
  <si>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</si>
  <si>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</si>
  <si>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</si>
  <si>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</si>
  <si>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</si>
  <si>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</si>
  <si>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</si>
  <si>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</si>
  <si>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</si>
  <si>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</si>
  <si>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</si>
  <si>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</si>
  <si>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</si>
  <si>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</si>
  <si>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</si>
  <si>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</si>
  <si>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</si>
  <si>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</si>
  <si>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</si>
  <si>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</si>
  <si>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</si>
  <si>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</si>
  <si>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</si>
  <si>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</si>
  <si>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</si>
  <si>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</si>
  <si>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</si>
  <si>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</si>
  <si>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</si>
  <si>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</si>
  <si>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</si>
  <si>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</si>
  <si>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</si>
  <si>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</si>
  <si>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</si>
  <si>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</si>
  <si>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</si>
  <si>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</si>
  <si>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</si>
  <si>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</si>
  <si>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</si>
  <si>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</si>
  <si>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</si>
  <si>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</si>
  <si>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</si>
  <si>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</si>
  <si>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</si>
  <si>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</si>
  <si>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</si>
  <si>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</si>
  <si>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</si>
  <si>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</si>
  <si>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</si>
  <si>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</si>
  <si>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</si>
  <si>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</si>
  <si>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</si>
  <si>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</si>
  <si>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</si>
  <si>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</si>
  <si>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</si>
  <si>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</si>
  <si>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</si>
  <si>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</si>
  <si>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</si>
  <si>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</si>
  <si>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</si>
  <si>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</si>
  <si>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</si>
  <si>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</si>
  <si>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</si>
  <si>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</si>
  <si>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</si>
  <si>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</si>
  <si>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</si>
  <si>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</si>
  <si>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</si>
  <si>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</si>
  <si>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</si>
  <si>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</si>
  <si>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</si>
  <si>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</si>
  <si>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</si>
  <si>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</si>
  <si>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</si>
  <si>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</si>
  <si>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</si>
  <si>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</si>
  <si>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</si>
  <si>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</si>
  <si>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</si>
  <si>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</si>
  <si>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</si>
  <si>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</si>
  <si>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</si>
  <si>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</si>
  <si>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</si>
  <si>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</si>
  <si>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</si>
  <si>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</si>
  <si>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</si>
  <si>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</si>
  <si>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</si>
  <si>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</si>
  <si>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</si>
  <si>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</si>
  <si>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</si>
  <si>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</si>
  <si>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</si>
  <si>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</si>
  <si>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</si>
  <si>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</si>
  <si>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</si>
  <si>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</si>
  <si>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</si>
  <si>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</si>
  <si>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</si>
  <si>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</si>
  <si>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</si>
  <si>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</si>
  <si>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</si>
  <si>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</si>
  <si>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</si>
  <si>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</si>
  <si>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</si>
  <si>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</si>
  <si>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</si>
  <si>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</si>
  <si>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</si>
  <si>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</si>
  <si>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</si>
  <si>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</si>
  <si>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</si>
  <si>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</si>
  <si>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</si>
  <si>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</si>
  <si>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</si>
  <si>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</si>
  <si>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</si>
  <si>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</si>
  <si>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</si>
  <si>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</si>
  <si>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</si>
  <si>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</si>
  <si>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</si>
  <si>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</si>
  <si>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</si>
  <si>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</si>
  <si>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</si>
  <si>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</si>
  <si>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</si>
  <si>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</si>
  <si>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</si>
  <si>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</si>
  <si>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</si>
  <si>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</si>
  <si>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</si>
  <si>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</si>
  <si>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</si>
  <si>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</si>
  <si>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</si>
  <si>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</si>
  <si>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</si>
  <si>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</si>
  <si>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</si>
  <si>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</si>
  <si>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</si>
  <si>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</si>
  <si>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</si>
  <si>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</si>
  <si>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</si>
  <si>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</si>
  <si>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</si>
  <si>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</si>
  <si>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</si>
  <si>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</si>
  <si>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</si>
  <si>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</si>
  <si>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</si>
  <si>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</si>
  <si>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</si>
  <si>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</si>
  <si>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</si>
  <si>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</si>
  <si>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</si>
  <si>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</si>
  <si>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</si>
  <si>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</si>
  <si>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</si>
  <si>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</si>
  <si>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</si>
  <si>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</si>
  <si>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</si>
  <si>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</si>
  <si>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</si>
  <si>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</si>
  <si>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</si>
  <si>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</si>
  <si>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</si>
  <si>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</si>
  <si>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</si>
  <si>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</si>
  <si>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</si>
  <si>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</si>
  <si>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</si>
  <si>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</si>
  <si>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</si>
  <si>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</si>
  <si>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</si>
  <si>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</si>
  <si>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</si>
  <si>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</si>
  <si>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</si>
  <si>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</si>
  <si>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</si>
  <si>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</si>
  <si>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</si>
  <si>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</si>
  <si>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</si>
  <si>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</si>
  <si>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</si>
  <si>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</si>
  <si>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</si>
  <si>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</si>
  <si>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</si>
  <si>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</si>
  <si>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</si>
  <si>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</si>
  <si>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</si>
  <si>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</si>
  <si>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</si>
  <si>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</si>
  <si>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</si>
  <si>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</si>
  <si>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</si>
  <si>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</si>
  <si>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</si>
  <si>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</si>
  <si>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</si>
  <si>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</si>
  <si>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</si>
  <si>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</si>
  <si>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</si>
  <si>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</si>
  <si>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</si>
  <si>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</si>
  <si>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</si>
  <si>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</si>
  <si>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</si>
  <si>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</si>
  <si>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</si>
  <si>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</si>
  <si>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</si>
  <si>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</si>
  <si>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</si>
  <si>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</si>
  <si>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</si>
  <si>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</si>
  <si>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</si>
  <si>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</si>
  <si>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</si>
  <si>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</si>
  <si>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</si>
  <si>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</si>
  <si>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</si>
  <si>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</si>
  <si>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</si>
  <si>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</si>
  <si>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</si>
  <si>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</si>
  <si>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</si>
  <si>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</si>
  <si>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</si>
  <si>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</si>
  <si>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</si>
  <si>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</si>
  <si>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</si>
  <si>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</si>
  <si>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</si>
  <si>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</si>
  <si>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</si>
  <si>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</si>
  <si>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</si>
  <si>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</si>
  <si>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</si>
  <si>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</si>
  <si>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</si>
  <si>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</si>
  <si>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</si>
  <si>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</si>
  <si>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</si>
  <si>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</si>
  <si>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</si>
  <si>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</si>
  <si>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</si>
  <si>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</si>
  <si>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</si>
  <si>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</si>
  <si>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</si>
  <si>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</si>
  <si>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</si>
  <si>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</si>
  <si>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</si>
  <si>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</si>
  <si>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</si>
  <si>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</si>
  <si>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</si>
  <si>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</si>
  <si>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</si>
  <si>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</si>
  <si>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</si>
  <si>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</si>
  <si>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</si>
  <si>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</si>
  <si>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</si>
  <si>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</si>
  <si>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</si>
  <si>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</si>
  <si>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</si>
  <si>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</si>
  <si>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</si>
  <si>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</si>
  <si>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</si>
  <si>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</si>
  <si>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</si>
  <si>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</si>
  <si>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</si>
  <si>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</si>
  <si>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</si>
  <si>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</si>
  <si>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</si>
  <si>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</si>
  <si>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</si>
  <si>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</si>
  <si>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</si>
  <si>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</si>
  <si>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</si>
  <si>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</si>
  <si>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</si>
  <si>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</si>
  <si>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</si>
  <si>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</si>
  <si>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</si>
  <si>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</si>
  <si>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</si>
  <si>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</si>
  <si>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</si>
  <si>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</si>
  <si>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</si>
  <si>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</si>
  <si>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</si>
  <si>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</si>
  <si>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</si>
  <si>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</si>
  <si>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</si>
  <si>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</si>
  <si>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</si>
  <si>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</si>
  <si>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</si>
  <si>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</si>
  <si>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</si>
  <si>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</si>
  <si>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</si>
  <si>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</si>
  <si>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</si>
  <si>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</si>
  <si>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</si>
  <si>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</si>
  <si>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</si>
  <si>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</si>
  <si>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</si>
  <si>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</si>
  <si>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</si>
  <si>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</si>
  <si>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</si>
  <si>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</si>
  <si>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</si>
  <si>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</si>
  <si>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</si>
  <si>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</si>
  <si>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</si>
  <si>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</si>
  <si>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</si>
  <si>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</si>
  <si>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</si>
  <si>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</si>
  <si>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</si>
  <si>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</si>
  <si>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</si>
  <si>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</si>
  <si>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</si>
  <si>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</si>
  <si>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</si>
  <si>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</si>
  <si>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</si>
  <si>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</si>
  <si>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</si>
  <si>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</si>
  <si>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</si>
  <si>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</si>
  <si>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</si>
  <si>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</si>
  <si>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</si>
  <si>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</si>
  <si>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</si>
  <si>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</si>
  <si>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</si>
  <si>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</si>
  <si>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</si>
  <si>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</si>
  <si>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</si>
  <si>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</si>
  <si>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</si>
  <si>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</si>
  <si>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</si>
  <si>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</si>
  <si>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</si>
  <si>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</si>
  <si>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</si>
  <si>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</si>
  <si>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</si>
  <si>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</si>
  <si>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</si>
  <si>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</si>
  <si>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</si>
  <si>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</si>
  <si>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</si>
  <si>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</si>
  <si>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</si>
  <si>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</si>
  <si>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</si>
  <si>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</si>
  <si>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</si>
  <si>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</si>
  <si>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</si>
  <si>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</si>
  <si>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</si>
  <si>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</si>
  <si>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</si>
  <si>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</si>
  <si>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</si>
  <si>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</si>
  <si>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</si>
  <si>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</si>
  <si>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</si>
  <si>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</si>
  <si>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</si>
  <si>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</si>
  <si>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</si>
  <si>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</si>
  <si>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</si>
  <si>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</si>
  <si>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</si>
  <si>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</si>
  <si>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</si>
  <si>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</si>
  <si>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</si>
  <si>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</si>
  <si>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</si>
  <si>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</si>
  <si>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</si>
  <si>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</si>
  <si>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</si>
  <si>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</si>
  <si>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</si>
  <si>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</si>
  <si>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</si>
  <si>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</si>
  <si>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</si>
  <si>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</si>
  <si>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</si>
  <si>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</si>
  <si>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</si>
  <si>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</si>
  <si>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</si>
  <si>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</si>
  <si>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</si>
  <si>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</si>
  <si>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</si>
  <si>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</si>
  <si>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</si>
  <si>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</si>
  <si>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</si>
  <si>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</si>
  <si>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</si>
  <si>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</si>
  <si>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</si>
  <si>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</si>
  <si>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</si>
  <si>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</si>
  <si>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</si>
  <si>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</si>
  <si>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</si>
  <si>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</si>
  <si>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</si>
  <si>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</si>
  <si>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</si>
  <si>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</si>
  <si>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</si>
  <si>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</si>
  <si>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</si>
  <si>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</si>
  <si>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</si>
  <si>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</si>
  <si>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</si>
  <si>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</si>
  <si>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</si>
  <si>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</si>
  <si>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</si>
  <si>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</si>
  <si>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</si>
  <si>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</si>
  <si>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</si>
  <si>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</si>
  <si>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</si>
  <si>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</si>
  <si>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</si>
  <si>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</si>
  <si>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</si>
  <si>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</si>
  <si>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</si>
  <si>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</si>
  <si>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</si>
  <si>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</si>
  <si>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</si>
  <si>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</si>
  <si>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</si>
  <si>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</si>
  <si>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</si>
  <si>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</si>
  <si>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</si>
  <si>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</si>
  <si>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</si>
  <si>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</si>
  <si>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</si>
  <si>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</si>
  <si>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</si>
  <si>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</si>
  <si>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</si>
  <si>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</si>
  <si>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</si>
  <si>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</si>
  <si>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</si>
  <si>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</si>
  <si>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</si>
  <si>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</si>
  <si>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</si>
  <si>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</si>
  <si>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</si>
  <si>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</si>
  <si>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</si>
  <si>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</si>
  <si>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</si>
  <si>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</si>
  <si>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</si>
  <si>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</si>
  <si>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</si>
  <si>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</si>
  <si>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</si>
  <si>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</si>
  <si>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</si>
  <si>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</si>
  <si>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</si>
  <si>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</si>
  <si>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</si>
  <si>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</si>
  <si>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</si>
  <si>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</si>
  <si>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</si>
  <si>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</si>
  <si>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</si>
  <si>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</si>
  <si>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</si>
  <si>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</si>
  <si>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</si>
  <si>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</si>
  <si>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</si>
  <si>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</si>
  <si>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</si>
  <si>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</si>
  <si>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</si>
  <si>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</si>
  <si>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</si>
  <si>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</si>
  <si>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</si>
  <si>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</si>
  <si>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</si>
  <si>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</si>
  <si>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</si>
  <si>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</si>
  <si>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</si>
  <si>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</si>
  <si>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</si>
  <si>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</si>
  <si>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</si>
  <si>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</si>
  <si>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</si>
  <si>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</si>
  <si>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</si>
  <si>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</si>
  <si>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</si>
  <si>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</si>
  <si>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</si>
  <si>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</si>
  <si>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</si>
  <si>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</si>
  <si>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</si>
  <si>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</si>
  <si>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</si>
  <si>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</si>
  <si>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</si>
  <si>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</si>
  <si>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</si>
  <si>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</si>
  <si>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</si>
  <si>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</si>
  <si>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</si>
  <si>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</si>
  <si>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</si>
  <si>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</si>
  <si>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</si>
  <si>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</si>
  <si>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</si>
  <si>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</si>
  <si>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</si>
  <si>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</si>
  <si>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</si>
  <si>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</si>
  <si>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</si>
  <si>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</si>
  <si>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</si>
  <si>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</si>
  <si>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</si>
  <si>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</si>
  <si>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</si>
  <si>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</si>
  <si>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</si>
  <si>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</si>
  <si>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</si>
  <si>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</si>
  <si>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</si>
  <si>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</si>
  <si>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</si>
  <si>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</si>
  <si>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</si>
  <si>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</si>
  <si>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</si>
  <si>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</si>
  <si>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</si>
  <si>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</si>
  <si>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</si>
  <si>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</si>
  <si>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</si>
  <si>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</si>
  <si>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</si>
  <si>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</si>
  <si>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</si>
  <si>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</si>
  <si>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</si>
  <si>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</si>
  <si>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</si>
  <si>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</si>
  <si>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</si>
  <si>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</si>
  <si>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</si>
  <si>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</si>
  <si>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</si>
  <si>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</si>
  <si>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</si>
  <si>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</si>
  <si>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</si>
  <si>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</si>
  <si>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</si>
  <si>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</si>
  <si>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</si>
  <si>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</si>
  <si>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</si>
  <si>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</si>
  <si>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</si>
  <si>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</si>
  <si>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</si>
  <si>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</si>
  <si>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</si>
  <si>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</si>
  <si>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</si>
  <si>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</si>
  <si>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</si>
  <si>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</si>
  <si>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</si>
  <si>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</si>
  <si>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</si>
  <si>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</si>
  <si>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</si>
  <si>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</si>
  <si>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</si>
  <si>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</si>
  <si>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</si>
  <si>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</si>
  <si>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</si>
  <si>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</si>
  <si>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</si>
  <si>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</si>
  <si>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</si>
  <si>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</si>
  <si>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</si>
  <si>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</si>
  <si>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</si>
  <si>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</si>
  <si>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</si>
  <si>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</si>
  <si>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</si>
  <si>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</si>
  <si>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</si>
  <si>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</si>
  <si>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</si>
  <si>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</si>
  <si>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</si>
  <si>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</si>
  <si>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</si>
  <si>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</si>
  <si>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</si>
  <si>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</si>
  <si>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</si>
  <si>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</si>
  <si>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</si>
  <si>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</si>
  <si>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</si>
  <si>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</si>
  <si>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</si>
  <si>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</si>
  <si>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</si>
  <si>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</si>
  <si>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</si>
  <si>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</si>
  <si>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</si>
  <si>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</si>
  <si>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</si>
  <si>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</si>
  <si>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</si>
  <si>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</si>
  <si>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</si>
  <si>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</si>
  <si>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</si>
  <si>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</si>
  <si>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</si>
  <si>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</si>
  <si>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</si>
  <si>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</si>
  <si>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</si>
  <si>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</si>
  <si>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</si>
  <si>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</si>
  <si>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</si>
  <si>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</si>
  <si>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</si>
  <si>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</si>
  <si>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</si>
  <si>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</si>
  <si>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</si>
  <si>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</si>
  <si>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</si>
  <si>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</si>
  <si>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</si>
  <si>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</si>
  <si>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</si>
  <si>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</si>
  <si>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</si>
  <si>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</si>
  <si>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</si>
  <si>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</si>
  <si>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</si>
  <si>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</si>
  <si>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</si>
  <si>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</si>
  <si>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</si>
  <si>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</si>
  <si>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</si>
  <si>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</si>
  <si>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</si>
  <si>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</si>
  <si>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</si>
  <si>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</si>
  <si>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</si>
  <si>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</si>
  <si>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</si>
  <si>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</si>
  <si>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</si>
  <si>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</si>
  <si>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</si>
  <si>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</si>
  <si>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</si>
  <si>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</si>
  <si>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</si>
  <si>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</si>
  <si>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</si>
  <si>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</si>
  <si>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</si>
  <si>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</si>
  <si>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</si>
  <si>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</si>
  <si>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</si>
  <si>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</si>
  <si>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</si>
  <si>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</si>
  <si>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</si>
  <si>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</si>
  <si>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</si>
  <si>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</si>
  <si>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</si>
  <si>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</si>
  <si>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</si>
  <si>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</si>
  <si>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</si>
  <si>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</si>
  <si>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</si>
  <si>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</si>
  <si>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</si>
  <si>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</si>
  <si>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</si>
  <si>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</si>
  <si>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</si>
  <si>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</si>
  <si>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</si>
  <si>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</si>
  <si>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</si>
  <si>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</si>
  <si>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</si>
  <si>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</si>
  <si>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</si>
  <si>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</si>
  <si>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</si>
  <si>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</si>
  <si>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</si>
  <si>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</si>
  <si>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</si>
  <si>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</si>
  <si>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</si>
  <si>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</si>
  <si>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</si>
  <si>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</si>
  <si>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</si>
  <si>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</si>
  <si>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</si>
  <si>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</si>
  <si>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</si>
  <si>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</si>
  <si>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</si>
  <si>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</si>
  <si>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</si>
  <si>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</si>
  <si>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</si>
  <si>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</si>
  <si>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</si>
  <si>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</si>
  <si>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</si>
  <si>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</si>
  <si>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</si>
  <si>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</si>
  <si>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</si>
  <si>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</si>
  <si>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</si>
  <si>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</si>
  <si>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</si>
  <si>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</si>
  <si>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</si>
  <si>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</si>
  <si>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</si>
  <si>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</si>
  <si>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</si>
  <si>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</si>
  <si>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</si>
  <si>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</si>
  <si>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</si>
  <si>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</si>
  <si>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</si>
  <si>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</si>
  <si>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</si>
  <si>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</si>
  <si>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</si>
  <si>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</si>
  <si>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</si>
  <si>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</si>
  <si>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</si>
  <si>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</si>
  <si>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</si>
  <si>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</si>
  <si>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</si>
  <si>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</si>
  <si>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</si>
  <si>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</si>
  <si>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</si>
  <si>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</si>
  <si>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</si>
  <si>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</si>
  <si>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</si>
  <si>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</si>
  <si>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</si>
  <si>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</si>
  <si>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</si>
  <si>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</si>
  <si>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</si>
  <si>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</si>
  <si>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</si>
  <si>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</si>
  <si>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</si>
  <si>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</si>
  <si>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</si>
  <si>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</si>
  <si>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</si>
  <si>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</si>
  <si>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</si>
  <si>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</si>
  <si>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</si>
  <si>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</si>
  <si>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</si>
  <si>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</si>
  <si>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</si>
  <si>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</si>
  <si>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</si>
  <si>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</si>
  <si>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</si>
  <si>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</si>
  <si>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</si>
  <si>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</si>
  <si>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</si>
  <si>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</si>
  <si>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</si>
  <si>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</si>
  <si>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</si>
  <si>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</si>
  <si>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</si>
  <si>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</si>
  <si>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</si>
  <si>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</si>
  <si>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</si>
  <si>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</si>
  <si>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</si>
  <si>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</si>
  <si>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</si>
  <si>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</si>
  <si>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</si>
  <si>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</si>
  <si>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</si>
  <si>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</si>
  <si>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</si>
  <si>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</si>
  <si>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</si>
  <si>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</si>
  <si>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</si>
  <si>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</si>
  <si>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</si>
  <si>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</si>
  <si>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</si>
  <si>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</si>
  <si>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</si>
  <si>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</si>
  <si>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</si>
  <si>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</si>
  <si>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</si>
  <si>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</si>
  <si>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</si>
  <si>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</si>
  <si>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</si>
  <si>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</si>
  <si>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</si>
  <si>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</si>
  <si>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</si>
  <si>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</si>
  <si>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</si>
  <si>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</si>
  <si>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</si>
  <si>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</si>
  <si>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</si>
  <si>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</si>
  <si>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</si>
  <si>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</si>
  <si>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</si>
  <si>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</si>
  <si>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</si>
  <si>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</si>
  <si>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</si>
  <si>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</si>
  <si>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</si>
  <si>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</si>
  <si>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</si>
  <si>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</si>
  <si>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</si>
  <si>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</si>
  <si>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</si>
  <si>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</si>
  <si>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</si>
  <si>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</si>
  <si>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</si>
  <si>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</si>
  <si>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</si>
  <si>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</si>
  <si>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</si>
  <si>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</si>
  <si>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</si>
  <si>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</si>
  <si>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</si>
  <si>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</si>
  <si>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</si>
  <si>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</si>
  <si>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</si>
  <si>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</si>
  <si>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</si>
  <si>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</si>
  <si>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</si>
  <si>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</si>
  <si>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</si>
  <si>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</si>
  <si>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</si>
  <si>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</si>
  <si>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</si>
  <si>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</si>
  <si>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</si>
  <si>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</si>
  <si>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</si>
  <si>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</si>
  <si>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</si>
  <si>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</si>
  <si>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</si>
  <si>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</si>
  <si>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</si>
  <si>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</si>
  <si>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</si>
  <si>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</si>
  <si>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</si>
  <si>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</si>
  <si>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</si>
  <si>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</si>
  <si>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</si>
  <si>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</si>
  <si>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</si>
  <si>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</si>
  <si>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</si>
  <si>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</si>
  <si>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</si>
  <si>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</si>
  <si>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</si>
  <si>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</si>
  <si>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</si>
  <si>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</si>
  <si>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</si>
  <si>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</si>
  <si>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</si>
  <si>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</si>
  <si>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</si>
  <si>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</si>
  <si>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</si>
  <si>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</si>
  <si>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</si>
  <si>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</si>
  <si>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</si>
  <si>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</si>
  <si>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</si>
  <si>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</si>
  <si>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</si>
  <si>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</si>
  <si>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</si>
  <si>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</si>
  <si>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</si>
  <si>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</si>
  <si>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</si>
  <si>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</si>
  <si>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</si>
  <si>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</si>
  <si>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</si>
  <si>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</si>
  <si>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</si>
  <si>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</si>
  <si>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</si>
  <si>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</si>
  <si>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</si>
  <si>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</si>
  <si>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</si>
  <si>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</si>
  <si>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</si>
  <si>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</si>
  <si>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</si>
  <si>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</si>
  <si>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</si>
  <si>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</si>
  <si>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</si>
  <si>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</si>
  <si>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</si>
  <si>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</si>
  <si>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</si>
  <si>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</si>
  <si>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</si>
  <si>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</si>
  <si>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</si>
  <si>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</si>
  <si>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</si>
  <si>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</si>
  <si>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</si>
  <si>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</si>
  <si>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</si>
  <si>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</si>
  <si>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</si>
  <si>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</si>
  <si>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</si>
  <si>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</si>
  <si>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</si>
  <si>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</si>
  <si>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</si>
  <si>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</si>
  <si>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</si>
  <si>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</si>
  <si>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</si>
  <si>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</si>
  <si>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</si>
  <si>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</si>
  <si>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</si>
  <si>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</si>
  <si>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</si>
  <si>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</si>
  <si>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</si>
  <si>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</si>
  <si>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</si>
  <si>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</si>
  <si>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</si>
  <si>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</si>
  <si>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</si>
  <si>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</si>
  <si>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</si>
  <si>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</si>
  <si>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</si>
  <si>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</si>
  <si>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</si>
  <si>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</si>
  <si>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</si>
  <si>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</si>
  <si>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</si>
  <si>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</si>
  <si>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</si>
  <si>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</si>
  <si>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</si>
  <si>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</si>
  <si>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</si>
  <si>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</si>
  <si>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</si>
  <si>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</si>
  <si>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</si>
  <si>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</si>
  <si>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</si>
  <si>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</si>
  <si>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</si>
  <si>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</si>
  <si>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</si>
  <si>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</si>
  <si>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</si>
  <si>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</si>
  <si>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</si>
  <si>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</si>
  <si>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</si>
  <si>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</si>
  <si>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</si>
  <si>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</si>
  <si>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</si>
  <si>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</si>
  <si>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</si>
  <si>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</si>
  <si>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</si>
  <si>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</si>
  <si>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</si>
  <si>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</si>
  <si>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</si>
  <si>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</si>
  <si>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</si>
  <si>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</si>
  <si>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</si>
  <si>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</si>
  <si>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</si>
  <si>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</si>
  <si>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</si>
  <si>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</si>
  <si>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</si>
  <si>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</si>
  <si>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</si>
  <si>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</si>
  <si>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</si>
  <si>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</si>
  <si>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</si>
  <si>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</si>
  <si>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</si>
  <si>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</si>
  <si>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</si>
  <si>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</si>
  <si>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</si>
  <si>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</si>
  <si>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</si>
  <si>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</si>
  <si>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</si>
  <si>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</si>
  <si>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</si>
  <si>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</si>
  <si>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</si>
  <si>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</si>
  <si>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</si>
  <si>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</si>
  <si>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</si>
  <si>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</si>
  <si>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</si>
  <si>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</si>
  <si>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</si>
  <si>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</si>
  <si>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</si>
  <si>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</si>
  <si>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</si>
  <si>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</si>
  <si>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</si>
  <si>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</si>
  <si>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</si>
  <si>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</si>
  <si>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</si>
  <si>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</si>
  <si>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</si>
  <si>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</si>
  <si>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</si>
  <si>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</si>
  <si>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</si>
  <si>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</si>
  <si>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</si>
  <si>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</si>
  <si>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</si>
  <si>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</si>
  <si>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</si>
  <si>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</si>
  <si>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</si>
  <si>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</si>
  <si>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</si>
  <si>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</si>
  <si>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</si>
  <si>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</si>
  <si>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</si>
  <si>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</si>
  <si>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</si>
  <si>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</si>
  <si>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</si>
  <si>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</si>
  <si>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</si>
  <si>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</si>
  <si>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</si>
  <si>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</si>
  <si>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</si>
  <si>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</si>
  <si>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</si>
  <si>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</si>
  <si>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</si>
  <si>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</si>
  <si>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</si>
  <si>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</si>
  <si>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</si>
  <si>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</si>
  <si>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</si>
  <si>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</si>
  <si>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</si>
  <si>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</si>
  <si>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</si>
  <si>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</si>
  <si>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</si>
  <si>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</si>
  <si>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</si>
  <si>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</si>
  <si>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</si>
  <si>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</si>
  <si>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</si>
  <si>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</si>
  <si>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</si>
  <si>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</si>
  <si>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</si>
  <si>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</si>
  <si>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</si>
  <si>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</si>
  <si>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</si>
  <si>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</si>
  <si>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</si>
  <si>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</si>
  <si>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</si>
  <si>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</si>
  <si>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</si>
  <si>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</si>
  <si>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</si>
  <si>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</si>
  <si>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</si>
  <si>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</si>
  <si>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</si>
  <si>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</si>
  <si>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</si>
  <si>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</si>
  <si>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</si>
  <si>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</si>
  <si>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</si>
  <si>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</si>
  <si>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</si>
  <si>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</si>
  <si>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</si>
  <si>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</si>
  <si>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</si>
  <si>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</si>
  <si>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</si>
  <si>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</si>
  <si>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</si>
  <si>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</si>
  <si>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</si>
  <si>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</si>
  <si>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</si>
  <si>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</si>
  <si>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</si>
  <si>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</si>
  <si>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</si>
  <si>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</si>
  <si>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</si>
  <si>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</si>
  <si>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</si>
  <si>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</si>
  <si>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</si>
  <si>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</si>
  <si>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</si>
  <si>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</si>
  <si>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</si>
  <si>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</si>
  <si>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</si>
  <si>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</si>
  <si>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</si>
  <si>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</si>
  <si>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</si>
  <si>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</si>
  <si>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</si>
  <si>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</si>
  <si>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</si>
  <si>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</si>
  <si>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</si>
  <si>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</si>
  <si>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</si>
  <si>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</si>
  <si>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</si>
  <si>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</si>
  <si>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</si>
  <si>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</si>
  <si>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</si>
  <si>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</si>
  <si>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</si>
  <si>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</si>
  <si>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</si>
  <si>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</si>
  <si>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</si>
  <si>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</si>
  <si>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</si>
  <si>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</si>
  <si>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</si>
  <si>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</si>
  <si>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</si>
  <si>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</si>
  <si>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</si>
  <si>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</si>
  <si>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</si>
  <si>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</si>
  <si>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</si>
  <si>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</si>
  <si>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</si>
  <si>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</si>
  <si>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</si>
  <si>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</si>
  <si>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</si>
  <si>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</si>
  <si>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</si>
  <si>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</si>
  <si>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</si>
  <si>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</si>
  <si>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</si>
  <si>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</si>
  <si>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</si>
  <si>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</si>
  <si>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</si>
  <si>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</si>
  <si>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</si>
  <si>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</si>
  <si>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</si>
  <si>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</si>
  <si>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</si>
  <si>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</si>
  <si>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</si>
  <si>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</si>
  <si>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</si>
  <si>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</si>
  <si>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</si>
  <si>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</si>
  <si>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</si>
  <si>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</si>
  <si>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</si>
  <si>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</si>
  <si>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</si>
  <si>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</si>
  <si>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</si>
  <si>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</si>
  <si>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</si>
  <si>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</si>
  <si>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</si>
  <si>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</si>
  <si>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</si>
  <si>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</si>
  <si>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</si>
  <si>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</si>
  <si>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</si>
  <si>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</si>
  <si>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</si>
  <si>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</si>
  <si>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</si>
  <si>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</si>
  <si>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</si>
  <si>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</si>
  <si>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</si>
  <si>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</si>
  <si>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</si>
  <si>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</si>
  <si>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</si>
  <si>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</si>
  <si>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</si>
  <si>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</si>
  <si>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</si>
  <si>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</si>
  <si>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</si>
  <si>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</si>
  <si>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</si>
  <si>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</si>
  <si>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</si>
  <si>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</si>
  <si>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</si>
  <si>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</si>
  <si>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</si>
  <si>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</si>
  <si>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</si>
  <si>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</si>
  <si>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</si>
  <si>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</si>
  <si>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</si>
  <si>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</si>
  <si>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</si>
  <si>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</si>
  <si>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</si>
  <si>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</si>
  <si>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</si>
  <si>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</si>
  <si>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</si>
  <si>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</si>
  <si>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</si>
  <si>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</si>
  <si>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</si>
  <si>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</si>
  <si>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</si>
  <si>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</si>
  <si>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</si>
  <si>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</si>
  <si>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</si>
  <si>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</si>
  <si>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</si>
  <si>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</si>
  <si>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</si>
  <si>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</si>
  <si>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</si>
  <si>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</si>
  <si>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</si>
  <si>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</si>
  <si>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</si>
  <si>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</si>
  <si>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</si>
  <si>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</si>
  <si>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</si>
  <si>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</si>
  <si>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</si>
  <si>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</si>
  <si>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</si>
  <si>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</si>
  <si>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</si>
  <si>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</si>
  <si>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</si>
  <si>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</si>
  <si>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</si>
  <si>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</si>
  <si>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</si>
  <si>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</si>
  <si>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</si>
  <si>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</si>
  <si>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</si>
  <si>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</si>
  <si>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</si>
  <si>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</si>
  <si>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</si>
  <si>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</si>
  <si>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</si>
  <si>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</si>
  <si>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</si>
  <si>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</si>
  <si>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</si>
  <si>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</si>
  <si>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</si>
  <si>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</si>
  <si>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</si>
  <si>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</si>
  <si>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</si>
  <si>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</si>
  <si>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</si>
  <si>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</si>
  <si>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</si>
  <si>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</si>
  <si>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</si>
  <si>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</si>
  <si>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</si>
  <si>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</si>
  <si>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</si>
  <si>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</si>
  <si>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</si>
  <si>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</si>
  <si>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</si>
  <si>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</si>
  <si>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</si>
  <si>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</si>
  <si>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</si>
  <si>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</si>
  <si>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</si>
  <si>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</si>
  <si>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</si>
  <si>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</si>
  <si>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</si>
  <si>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</si>
  <si>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</si>
  <si>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</si>
  <si>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</si>
  <si>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</si>
  <si>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</si>
  <si>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</si>
  <si>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</si>
  <si>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</si>
  <si>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</si>
  <si>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</si>
  <si>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</si>
  <si>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</si>
  <si>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</si>
  <si>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</si>
  <si>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</si>
  <si>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</si>
  <si>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</si>
  <si>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</si>
  <si>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</si>
  <si>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</si>
  <si>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</si>
  <si>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</si>
  <si>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</si>
  <si>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</si>
  <si>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</si>
  <si>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</si>
  <si>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</si>
  <si>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</si>
  <si>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</si>
  <si>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</si>
  <si>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</si>
  <si>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</si>
  <si>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</si>
  <si>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</si>
  <si>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</si>
  <si>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</si>
  <si>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</si>
  <si>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</si>
  <si>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</si>
  <si>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</si>
  <si>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</si>
  <si>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</si>
  <si>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</si>
  <si>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</si>
  <si>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</si>
  <si>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</si>
  <si>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</si>
  <si>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</si>
  <si>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</si>
  <si>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</si>
  <si>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</si>
  <si>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</si>
  <si>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</si>
  <si>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</si>
  <si>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</si>
  <si>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</si>
  <si>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</si>
  <si>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</si>
  <si>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</si>
  <si>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</si>
  <si>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</si>
  <si>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</si>
  <si>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</si>
  <si>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</si>
  <si>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</si>
  <si>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</si>
  <si>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</si>
  <si>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</si>
  <si>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</si>
  <si>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</si>
  <si>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</si>
  <si>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</si>
  <si>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</si>
  <si>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</si>
  <si>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</si>
  <si>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</si>
  <si>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</si>
  <si>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</si>
  <si>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</si>
  <si>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</si>
  <si>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</si>
  <si>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</si>
  <si>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</si>
  <si>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</si>
  <si>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</si>
  <si>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</si>
  <si>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</si>
  <si>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</si>
  <si>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</si>
  <si>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</si>
  <si>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</si>
  <si>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</si>
  <si>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</si>
  <si>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</si>
  <si>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</si>
  <si>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</si>
  <si>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</si>
  <si>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</si>
  <si>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</si>
  <si>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</si>
  <si>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</si>
  <si>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</si>
  <si>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</si>
  <si>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</si>
  <si>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</si>
  <si>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</si>
  <si>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</si>
  <si>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</si>
  <si>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</si>
  <si>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</si>
  <si>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</si>
  <si>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</si>
  <si>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</si>
  <si>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</si>
  <si>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</si>
  <si>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</si>
  <si>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</si>
  <si>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</si>
  <si>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</si>
  <si>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</si>
  <si>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</si>
  <si>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</si>
  <si>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</si>
  <si>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</si>
  <si>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</si>
  <si>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</si>
  <si>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</si>
  <si>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</si>
  <si>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</si>
  <si>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</si>
  <si>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</si>
  <si>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</si>
  <si>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</si>
  <si>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</si>
  <si>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</si>
  <si>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</si>
  <si>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</si>
  <si>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</si>
  <si>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</si>
  <si>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</si>
  <si>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</si>
  <si>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</si>
  <si>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</si>
  <si>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</si>
  <si>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</si>
  <si>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</si>
  <si>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</si>
  <si>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</si>
  <si>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</si>
  <si>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</si>
  <si>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</si>
  <si>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</si>
  <si>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</si>
  <si>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</si>
  <si>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</si>
  <si>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</si>
  <si>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</si>
  <si>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</si>
  <si>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</si>
  <si>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</si>
  <si>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</si>
  <si>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</si>
  <si>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</si>
  <si>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</si>
  <si>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</si>
  <si>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</si>
  <si>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</si>
  <si>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</si>
  <si>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</si>
  <si>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</si>
  <si>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</si>
  <si>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</si>
  <si>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</si>
  <si>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</si>
  <si>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</si>
  <si>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</si>
  <si>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</si>
  <si>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</si>
  <si>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</si>
  <si>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</si>
  <si>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</si>
  <si>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</si>
  <si>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</si>
  <si>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</si>
  <si>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</si>
  <si>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</si>
  <si>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</si>
  <si>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</si>
  <si>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</si>
  <si>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</si>
  <si>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</si>
  <si>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</si>
  <si>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</si>
  <si>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</si>
  <si>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</si>
  <si>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</si>
  <si>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</si>
  <si>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</si>
  <si>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</si>
  <si>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</si>
  <si>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</si>
  <si>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</si>
  <si>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</si>
  <si>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</si>
  <si>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</si>
  <si>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</si>
  <si>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</si>
  <si>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</si>
  <si>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</si>
  <si>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</si>
  <si>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</si>
  <si>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</si>
  <si>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</si>
  <si>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</si>
  <si>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</si>
  <si>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</si>
  <si>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</si>
  <si>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</si>
  <si>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</si>
  <si>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</si>
  <si>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</si>
  <si>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</si>
  <si>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</si>
  <si>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</si>
  <si>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</si>
  <si>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</si>
  <si>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</si>
  <si>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</si>
  <si>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</si>
  <si>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</si>
  <si>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</si>
  <si>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</si>
  <si>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</si>
  <si>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</si>
  <si>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</si>
  <si>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</si>
  <si>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</si>
  <si>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</si>
  <si>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</si>
  <si>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</si>
  <si>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</si>
  <si>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</si>
  <si>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</si>
  <si>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</si>
  <si>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</si>
  <si>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</si>
  <si>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</si>
  <si>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</si>
  <si>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</si>
  <si>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</si>
  <si>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</si>
  <si>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</si>
  <si>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</si>
  <si>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</si>
  <si>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</si>
  <si>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</si>
  <si>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</si>
  <si>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</si>
  <si>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</si>
  <si>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</si>
  <si>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</si>
  <si>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</si>
  <si>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</si>
  <si>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</si>
  <si>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</si>
  <si>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</si>
  <si>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</si>
  <si>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</si>
  <si>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</si>
  <si>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</si>
  <si>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</si>
  <si>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</si>
  <si>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</si>
  <si>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</si>
  <si>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</si>
  <si>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</si>
  <si>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</si>
  <si>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</si>
  <si>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</si>
  <si>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</si>
  <si>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</si>
  <si>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</si>
  <si>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</si>
  <si>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</si>
  <si>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</si>
  <si>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</si>
  <si>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</si>
  <si>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</si>
  <si>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</si>
  <si>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</si>
  <si>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</si>
  <si>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</si>
  <si>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</si>
  <si>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</si>
  <si>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</si>
  <si>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</si>
  <si>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</si>
  <si>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</si>
  <si>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</si>
  <si>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</si>
  <si>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</si>
  <si>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</si>
  <si>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</si>
  <si>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</si>
  <si>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</si>
  <si>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</si>
  <si>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</si>
  <si>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</si>
  <si>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</si>
  <si>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</si>
  <si>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</si>
  <si>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</si>
  <si>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</si>
  <si>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</si>
  <si>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</si>
  <si>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</si>
  <si>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</si>
  <si>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</si>
  <si>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</si>
  <si>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</si>
  <si>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</si>
  <si>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</si>
  <si>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</si>
  <si>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</si>
  <si>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</si>
  <si>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</si>
  <si>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</si>
  <si>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</si>
  <si>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</si>
  <si>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</si>
  <si>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</si>
  <si>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</si>
  <si>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</si>
  <si>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</si>
  <si>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</si>
  <si>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</si>
  <si>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</si>
  <si>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</si>
  <si>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</si>
  <si>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</si>
  <si>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</si>
  <si>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</si>
  <si>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</si>
  <si>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</si>
  <si>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</si>
  <si>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</si>
  <si>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</si>
  <si>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</si>
  <si>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</si>
  <si>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</si>
  <si>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</si>
  <si>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</si>
  <si>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</si>
  <si>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</si>
  <si>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</si>
  <si>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</si>
  <si>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</si>
  <si>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</si>
  <si>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</si>
  <si>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</si>
  <si>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</si>
  <si>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</si>
  <si>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</si>
  <si>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</si>
  <si>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</si>
  <si>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</si>
  <si>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</si>
  <si>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</si>
  <si>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</si>
  <si>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</si>
  <si>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</si>
  <si>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</si>
  <si>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</si>
  <si>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</si>
  <si>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</si>
  <si>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</si>
  <si>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</si>
  <si>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</si>
  <si>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</si>
  <si>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</si>
  <si>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</si>
  <si>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</si>
  <si>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</si>
  <si>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</si>
  <si>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</si>
  <si>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</si>
  <si>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</si>
  <si>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</si>
  <si>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</si>
  <si>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</si>
  <si>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</si>
  <si>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</si>
  <si>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</si>
  <si>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</si>
  <si>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</si>
  <si>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</si>
  <si>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</si>
  <si>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</si>
  <si>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</si>
  <si>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</si>
  <si>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</si>
  <si>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</si>
  <si>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</si>
  <si>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</si>
  <si>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</si>
  <si>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</si>
  <si>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</si>
  <si>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</si>
  <si>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</si>
  <si>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</si>
  <si>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</si>
  <si>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</si>
  <si>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</si>
  <si>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</si>
  <si>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</si>
  <si>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</si>
  <si>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</si>
  <si>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</si>
  <si>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</si>
  <si>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</si>
  <si>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</si>
  <si>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</si>
  <si>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</si>
  <si>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</si>
  <si>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</si>
  <si>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</si>
  <si>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</si>
  <si>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</si>
  <si>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</si>
  <si>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</si>
  <si>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</si>
  <si>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</si>
  <si>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</si>
  <si>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</si>
  <si>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</si>
  <si>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</si>
  <si>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</si>
  <si>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</si>
  <si>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</si>
  <si>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</si>
  <si>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</si>
  <si>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</si>
  <si>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</si>
  <si>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</si>
  <si>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</si>
  <si>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</si>
  <si>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</si>
  <si>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</si>
  <si>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</si>
  <si>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</si>
  <si>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</si>
  <si>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</si>
  <si>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</si>
  <si>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</si>
  <si>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</si>
  <si>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</si>
  <si>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</si>
  <si>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</si>
  <si>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</si>
  <si>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</si>
  <si>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</si>
  <si>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</si>
  <si>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</si>
  <si>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</si>
  <si>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</si>
  <si>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</si>
  <si>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</si>
  <si>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</si>
  <si>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</si>
  <si>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</si>
  <si>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</si>
  <si>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</si>
  <si>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</si>
  <si>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</si>
  <si>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</si>
  <si>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</si>
  <si>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</si>
  <si>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</si>
  <si>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</si>
  <si>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</si>
  <si>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</si>
  <si>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</si>
  <si>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</si>
  <si>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</si>
  <si>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</si>
  <si>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</si>
  <si>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</si>
  <si>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</si>
  <si>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</si>
  <si>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</si>
  <si>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</si>
  <si>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</si>
  <si>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</si>
  <si>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</si>
  <si>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</si>
  <si>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</si>
  <si>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</si>
  <si>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</si>
  <si>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</si>
  <si>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</si>
  <si>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</si>
  <si>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</si>
  <si>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</si>
  <si>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</si>
  <si>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</si>
  <si>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</si>
  <si>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</si>
  <si>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</si>
  <si>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</si>
  <si>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</si>
  <si>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</si>
  <si>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</si>
  <si>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</si>
  <si>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</si>
  <si>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</si>
  <si>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</si>
  <si>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</si>
  <si>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</si>
  <si>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</si>
  <si>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</si>
  <si>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</si>
  <si>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</si>
  <si>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</si>
  <si>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</si>
  <si>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</si>
  <si>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</si>
  <si>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</si>
  <si>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</si>
  <si>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</si>
  <si>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</si>
  <si>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</si>
  <si>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</si>
  <si>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</si>
  <si>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</si>
  <si>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</si>
  <si>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</si>
  <si>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</si>
  <si>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</si>
  <si>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</si>
  <si>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</si>
  <si>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</si>
  <si>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</si>
  <si>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</si>
  <si>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</si>
  <si>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</si>
  <si>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</si>
  <si>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</si>
  <si>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</si>
  <si>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</si>
  <si>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</si>
  <si>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</si>
  <si>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</si>
  <si>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</si>
  <si>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</si>
  <si>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</si>
  <si>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</si>
  <si>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</si>
  <si>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</si>
  <si>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</si>
  <si>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</si>
  <si>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</si>
  <si>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</si>
  <si>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</si>
  <si>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</si>
  <si>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</si>
  <si>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</si>
  <si>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</si>
  <si>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</si>
  <si>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</si>
  <si>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</si>
  <si>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</si>
  <si>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</si>
  <si>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</si>
  <si>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</si>
  <si>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</si>
  <si>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</si>
  <si>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</si>
  <si>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</si>
  <si>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</si>
  <si>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</si>
  <si>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</si>
  <si>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</si>
  <si>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</si>
  <si>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</si>
  <si>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</si>
  <si>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</si>
  <si>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</si>
  <si>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</si>
  <si>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</si>
  <si>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</si>
  <si>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</si>
  <si>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</si>
  <si>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</si>
  <si>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</si>
  <si>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</si>
  <si>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</si>
  <si>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</si>
  <si>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</si>
  <si>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</si>
  <si>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</si>
  <si>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</si>
  <si>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</si>
  <si>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</si>
  <si>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</si>
  <si>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</si>
  <si>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</si>
  <si>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</si>
  <si>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</si>
  <si>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</si>
  <si>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</si>
  <si>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</si>
  <si>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</si>
  <si>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</si>
  <si>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</si>
  <si>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</si>
  <si>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</si>
  <si>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</si>
  <si>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</si>
  <si>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</si>
  <si>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</si>
  <si>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</si>
  <si>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</si>
  <si>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</si>
  <si>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</si>
  <si>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</si>
  <si>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</si>
  <si>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</si>
  <si>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</si>
  <si>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</si>
  <si>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</si>
  <si>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</si>
  <si>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</si>
  <si>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</si>
  <si>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</si>
  <si>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</si>
  <si>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</si>
  <si>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</si>
  <si>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</si>
  <si>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</si>
  <si>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</si>
  <si>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</si>
  <si>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</si>
  <si>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</si>
  <si>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</si>
  <si>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</si>
  <si>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</si>
  <si>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</si>
  <si>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</si>
  <si>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</si>
  <si>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</si>
  <si>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</si>
  <si>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</si>
  <si>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</si>
  <si>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</si>
  <si>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</si>
  <si>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</si>
  <si>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</si>
  <si>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</si>
  <si>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</si>
  <si>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</si>
  <si>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</si>
  <si>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</si>
  <si>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</si>
  <si>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</si>
  <si>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</si>
  <si>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</si>
  <si>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</si>
  <si>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</si>
  <si>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</si>
  <si>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</si>
  <si>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</si>
  <si>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</si>
  <si>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</si>
  <si>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</si>
  <si>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</si>
  <si>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</si>
  <si>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</si>
  <si>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</si>
  <si>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</si>
  <si>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</si>
  <si>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</si>
  <si>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</si>
  <si>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</si>
  <si>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</si>
  <si>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</si>
  <si>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</si>
  <si>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</si>
  <si>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</si>
  <si>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</si>
  <si>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</si>
  <si>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</si>
  <si>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</si>
  <si>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</si>
  <si>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</si>
  <si>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</si>
  <si>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</si>
  <si>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</si>
  <si>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</si>
  <si>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</si>
  <si>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</si>
  <si>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</si>
  <si>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</si>
  <si>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</si>
  <si>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</si>
  <si>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</si>
  <si>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</si>
  <si>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</si>
  <si>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</si>
  <si>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</si>
  <si>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</si>
  <si>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</si>
  <si>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</si>
  <si>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</si>
  <si>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</si>
  <si>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</si>
  <si>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</si>
  <si>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</si>
  <si>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</si>
  <si>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</si>
  <si>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</si>
  <si>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</si>
  <si>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</si>
  <si>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</si>
  <si>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</si>
  <si>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</si>
  <si>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</si>
  <si>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</si>
  <si>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</si>
  <si>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</si>
  <si>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</si>
  <si>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</si>
  <si>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</si>
  <si>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</si>
  <si>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</si>
  <si>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</si>
  <si>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</si>
  <si>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</si>
  <si>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</si>
  <si>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</si>
  <si>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</si>
  <si>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</si>
  <si>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</si>
  <si>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</si>
  <si>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</si>
  <si>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</si>
  <si>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</si>
  <si>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</si>
  <si>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</si>
  <si>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</si>
  <si>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</si>
  <si>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</si>
  <si>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</si>
  <si>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</si>
  <si>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</si>
  <si>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</si>
  <si>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</si>
  <si>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</si>
  <si>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</si>
  <si>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</si>
  <si>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</si>
  <si>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</si>
  <si>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</si>
  <si>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</si>
  <si>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</si>
  <si>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</si>
  <si>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</si>
  <si>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</si>
  <si>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</si>
  <si>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</si>
  <si>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</si>
  <si>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</si>
  <si>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</si>
  <si>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</si>
  <si>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</si>
  <si>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</si>
  <si>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</si>
  <si>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</si>
  <si>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</si>
  <si>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</si>
  <si>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</si>
  <si>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</si>
  <si>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</si>
  <si>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</si>
  <si>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</si>
  <si>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</si>
  <si>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</si>
  <si>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</si>
  <si>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</si>
  <si>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</si>
  <si>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</si>
  <si>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</si>
  <si>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</si>
  <si>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</si>
  <si>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</si>
  <si>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</si>
  <si>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</si>
  <si>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</si>
  <si>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</si>
  <si>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</si>
  <si>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</si>
  <si>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</si>
  <si>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</si>
  <si>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</si>
  <si>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</si>
  <si>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</si>
  <si>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</si>
  <si>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</si>
  <si>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</si>
  <si>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</si>
  <si>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</si>
  <si>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</si>
  <si>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</si>
  <si>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</si>
  <si>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</si>
  <si>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</si>
  <si>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</si>
  <si>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</si>
  <si>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</si>
  <si>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</si>
  <si>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</si>
  <si>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</si>
  <si>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</si>
  <si>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</si>
  <si>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</si>
  <si>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</si>
  <si>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</si>
  <si>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</si>
  <si>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</si>
  <si>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</si>
  <si>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</si>
  <si>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</si>
  <si>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</si>
  <si>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</si>
  <si>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</si>
  <si>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</si>
  <si>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</si>
  <si>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</si>
  <si>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</si>
  <si>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</si>
  <si>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</si>
  <si>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</si>
  <si>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</si>
  <si>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</si>
  <si>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</si>
  <si>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</si>
  <si>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</si>
  <si>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</si>
  <si>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</si>
  <si>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</si>
  <si>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</si>
  <si>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</si>
  <si>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</si>
  <si>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</si>
  <si>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</si>
  <si>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</si>
  <si>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</si>
  <si>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</si>
  <si>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</si>
  <si>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</si>
  <si>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</si>
  <si>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</si>
  <si>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</si>
  <si>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</si>
  <si>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</si>
  <si>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</si>
  <si>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</si>
  <si>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</si>
  <si>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</si>
  <si>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</si>
  <si>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</si>
  <si>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</si>
  <si>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</si>
  <si>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</si>
  <si>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</si>
  <si>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</si>
  <si>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</si>
  <si>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</si>
  <si>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</si>
  <si>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</si>
  <si>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</si>
  <si>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</si>
  <si>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</si>
  <si>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</si>
  <si>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</si>
  <si>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</si>
  <si>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</si>
  <si>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</si>
  <si>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</si>
  <si>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</si>
  <si>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</si>
  <si>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</si>
  <si>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</si>
  <si>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</si>
  <si>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</si>
  <si>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</si>
  <si>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</si>
  <si>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</si>
  <si>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</si>
  <si>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</si>
  <si>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</si>
  <si>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</si>
  <si>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</si>
  <si>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</si>
  <si>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</si>
  <si>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</si>
  <si>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</si>
  <si>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</si>
  <si>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</si>
  <si>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</si>
  <si>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</si>
  <si>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</si>
  <si>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</si>
  <si>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</si>
  <si>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</si>
  <si>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</si>
  <si>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</si>
  <si>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</si>
  <si>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</si>
  <si>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</si>
  <si>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</si>
  <si>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</si>
  <si>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</si>
  <si>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</si>
  <si>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</si>
  <si>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</si>
  <si>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</si>
  <si>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</si>
  <si>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</si>
  <si>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</si>
  <si>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</si>
  <si>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</si>
  <si>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</si>
  <si>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</si>
  <si>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</si>
  <si>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</si>
  <si>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</si>
  <si>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</si>
  <si>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</si>
  <si>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</si>
  <si>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</si>
  <si>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</si>
  <si>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</si>
  <si>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</si>
  <si>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</si>
  <si>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</si>
  <si>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</si>
  <si>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</si>
  <si>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</si>
  <si>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</si>
  <si>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</si>
  <si>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</si>
  <si>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</si>
  <si>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</si>
  <si>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</si>
  <si>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</si>
  <si>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</si>
  <si>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</si>
  <si>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</si>
  <si>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</si>
  <si>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</si>
  <si>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</si>
  <si>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</si>
  <si>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</si>
  <si>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</si>
  <si>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</si>
  <si>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</si>
  <si>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</si>
  <si>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</si>
  <si>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</si>
  <si>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</si>
  <si>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</si>
  <si>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</si>
  <si>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</si>
  <si>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</si>
  <si>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</si>
  <si>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</si>
  <si>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</si>
  <si>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</si>
  <si>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</si>
  <si>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</si>
  <si>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</si>
  <si>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</si>
  <si>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</si>
  <si>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</si>
  <si>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</si>
  <si>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</si>
  <si>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</si>
  <si>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</si>
  <si>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</si>
  <si>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</si>
  <si>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</si>
  <si>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</si>
  <si>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</si>
  <si>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</si>
  <si>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</si>
  <si>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</si>
  <si>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</si>
  <si>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</si>
  <si>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</si>
  <si>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</si>
  <si>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</si>
  <si>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</si>
  <si>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</si>
  <si>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</si>
  <si>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</si>
  <si>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</si>
  <si>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</si>
  <si>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</si>
  <si>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</si>
  <si>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</si>
  <si>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</si>
  <si>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</si>
  <si>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</si>
  <si>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</si>
  <si>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</si>
  <si>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</si>
  <si>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</si>
  <si>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</si>
  <si>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</si>
  <si>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</si>
  <si>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</si>
  <si>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</si>
  <si>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</si>
  <si>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</si>
  <si>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</si>
  <si>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</si>
  <si>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</si>
  <si>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</si>
  <si>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</si>
  <si>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</si>
  <si>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</si>
  <si>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</si>
  <si>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</si>
  <si>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</si>
  <si>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</si>
  <si>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</si>
  <si>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</si>
  <si>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</si>
  <si>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</si>
  <si>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</si>
  <si>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</si>
  <si>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</si>
  <si>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</si>
  <si>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</si>
  <si>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</si>
  <si>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</si>
  <si>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</si>
  <si>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</si>
  <si>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</si>
  <si>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</si>
  <si>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</si>
  <si>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</si>
  <si>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</si>
  <si>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</si>
  <si>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</si>
  <si>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</si>
  <si>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</si>
  <si>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</si>
  <si>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</si>
  <si>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</si>
  <si>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</si>
  <si>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</si>
  <si>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</si>
  <si>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</si>
  <si>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</si>
  <si>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</si>
  <si>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</si>
  <si>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</si>
  <si>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</si>
  <si>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</si>
  <si>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</si>
  <si>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</si>
  <si>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</si>
  <si>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</si>
  <si>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</si>
  <si>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</si>
  <si>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</si>
  <si>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</si>
  <si>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</si>
  <si>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</si>
  <si>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</si>
  <si>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</si>
  <si>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</si>
  <si>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</si>
  <si>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</si>
  <si>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</si>
  <si>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</si>
  <si>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</si>
  <si>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</si>
  <si>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</si>
  <si>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</si>
  <si>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</si>
  <si>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</si>
  <si>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</si>
  <si>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</si>
  <si>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</si>
  <si>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</si>
  <si>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</si>
  <si>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</si>
  <si>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</si>
  <si>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</si>
  <si>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</si>
  <si>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</si>
  <si>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</si>
  <si>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</si>
  <si>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</si>
  <si>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</si>
  <si>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</si>
  <si>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</si>
  <si>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</si>
  <si>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</si>
  <si>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</si>
  <si>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</si>
  <si>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</si>
  <si>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</si>
  <si>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</si>
  <si>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</si>
  <si>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</si>
  <si>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</si>
  <si>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</si>
  <si>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</si>
  <si>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</si>
  <si>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</si>
  <si>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</si>
  <si>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</si>
  <si>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</si>
  <si>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</si>
  <si>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</si>
  <si>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</si>
  <si>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</si>
  <si>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</si>
  <si>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</si>
  <si>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</si>
  <si>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</si>
  <si>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</si>
  <si>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</si>
  <si>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</si>
  <si>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</si>
  <si>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</si>
  <si>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</si>
  <si>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</si>
  <si>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</si>
  <si>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</si>
  <si>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</si>
  <si>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</si>
  <si>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</si>
  <si>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</si>
  <si>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</si>
  <si>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</si>
  <si>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</si>
  <si>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</si>
  <si>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</si>
  <si>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</si>
  <si>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</si>
  <si>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</si>
  <si>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</si>
  <si>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</si>
  <si>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</si>
  <si>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</si>
  <si>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</si>
  <si>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</si>
  <si>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</si>
  <si>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</si>
  <si>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</si>
  <si>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</si>
  <si>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</si>
  <si>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</si>
  <si>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</si>
  <si>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</si>
  <si>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</si>
  <si>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</si>
  <si>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</si>
  <si>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</si>
  <si>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</si>
  <si>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</si>
  <si>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</si>
  <si>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</si>
  <si>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</si>
  <si>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</si>
  <si>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</si>
  <si>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</si>
  <si>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</si>
  <si>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</si>
  <si>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</si>
  <si>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</si>
  <si>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</si>
  <si>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</si>
  <si>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</si>
  <si>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</si>
  <si>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</si>
  <si>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</si>
  <si>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</si>
  <si>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</si>
  <si>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</si>
  <si>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</si>
  <si>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</si>
  <si>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</si>
  <si>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</si>
  <si>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</si>
  <si>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</si>
  <si>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</si>
  <si>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</si>
  <si>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</si>
  <si>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</si>
  <si>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</si>
  <si>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</si>
  <si>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</si>
  <si>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</si>
  <si>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</si>
  <si>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</si>
  <si>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</si>
  <si>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</si>
  <si>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</si>
  <si>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</si>
  <si>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</si>
  <si>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</si>
  <si>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</si>
  <si>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</si>
  <si>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</si>
  <si>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</si>
  <si>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</si>
  <si>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</si>
  <si>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</si>
  <si>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</si>
  <si>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</si>
  <si>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</si>
  <si>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</si>
  <si>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</si>
  <si>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</si>
  <si>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</si>
  <si>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</si>
  <si>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</si>
  <si>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</si>
  <si>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</si>
  <si>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</si>
  <si>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</si>
  <si>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</si>
  <si>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</si>
  <si>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</si>
  <si>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</si>
  <si>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</si>
  <si>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</si>
  <si>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</si>
  <si>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</si>
  <si>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</si>
  <si>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</si>
  <si>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</si>
  <si>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</si>
  <si>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</si>
  <si>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</si>
  <si>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</si>
  <si>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</si>
  <si>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</si>
  <si>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</si>
  <si>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</si>
  <si>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</si>
  <si>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</si>
  <si>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</si>
  <si>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</si>
  <si>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</si>
  <si>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</si>
  <si>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</si>
  <si>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</si>
  <si>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</si>
  <si>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</si>
  <si>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</si>
  <si>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</si>
  <si>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</si>
  <si>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</si>
  <si>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</si>
  <si>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</si>
  <si>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</si>
  <si>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</si>
  <si>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</si>
  <si>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</si>
  <si>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</si>
  <si>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</si>
  <si>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</si>
  <si>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</si>
  <si>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</si>
  <si>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</si>
  <si>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</si>
  <si>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</si>
  <si>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</si>
  <si>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</si>
  <si>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</si>
  <si>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</si>
  <si>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</si>
  <si>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</si>
  <si>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</si>
  <si>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</si>
  <si>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</si>
  <si>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</si>
  <si>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</si>
  <si>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</si>
  <si>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</si>
  <si>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</si>
  <si>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</si>
  <si>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</si>
  <si>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</si>
  <si>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</si>
  <si>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</si>
  <si>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</si>
  <si>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</si>
  <si>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</si>
  <si>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</si>
  <si>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</si>
  <si>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</si>
  <si>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</si>
  <si>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</si>
  <si>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</si>
  <si>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</si>
  <si>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</si>
  <si>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</si>
  <si>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</si>
  <si>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</si>
  <si>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</si>
  <si>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</si>
  <si>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</si>
  <si>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</si>
  <si>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</si>
  <si>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</si>
  <si>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</si>
  <si>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</si>
  <si>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</si>
  <si>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</si>
  <si>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</si>
  <si>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</si>
  <si>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</si>
  <si>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</si>
  <si>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</si>
  <si>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</si>
  <si>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</si>
  <si>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</si>
  <si>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</si>
  <si>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</si>
  <si>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</si>
  <si>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</si>
  <si>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</si>
  <si>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</si>
  <si>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</si>
  <si>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</si>
  <si>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</si>
  <si>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</si>
  <si>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</si>
  <si>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</si>
  <si>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</si>
  <si>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</si>
  <si>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</si>
  <si>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</si>
  <si>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</si>
  <si>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</si>
  <si>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</si>
  <si>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</si>
  <si>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</si>
  <si>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</si>
  <si>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</si>
  <si>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</si>
  <si>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</si>
  <si>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</si>
  <si>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</si>
  <si>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</si>
  <si>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</si>
  <si>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</si>
  <si>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</si>
  <si>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</si>
  <si>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</si>
  <si>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</si>
  <si>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</si>
  <si>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</si>
  <si>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</si>
  <si>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</si>
  <si>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</si>
  <si>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</si>
  <si>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</si>
  <si>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</si>
  <si>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</si>
  <si>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</si>
  <si>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</si>
  <si>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</si>
  <si>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</si>
  <si>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</si>
  <si>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</si>
  <si>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</si>
  <si>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</si>
  <si>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</si>
  <si>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</si>
  <si>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</si>
  <si>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</si>
  <si>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</si>
  <si>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</si>
  <si>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</si>
  <si>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</si>
  <si>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</si>
  <si>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</si>
  <si>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</si>
  <si>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</si>
  <si>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</si>
  <si>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</si>
  <si>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</si>
  <si>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</si>
  <si>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</si>
  <si>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</si>
  <si>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</si>
  <si>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</si>
  <si>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</si>
  <si>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</si>
  <si>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</si>
  <si>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</si>
  <si>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</si>
  <si>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</si>
  <si>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</si>
  <si>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</si>
  <si>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</si>
  <si>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</si>
  <si>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</si>
  <si>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</si>
  <si>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</si>
  <si>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</si>
  <si>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</si>
  <si>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</si>
  <si>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</si>
  <si>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</si>
  <si>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</si>
  <si>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</si>
  <si>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</si>
  <si>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</si>
  <si>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</si>
  <si>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</si>
  <si>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</si>
  <si>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</si>
  <si>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</si>
  <si>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</si>
  <si>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</si>
  <si>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</si>
  <si>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</si>
  <si>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</si>
  <si>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</si>
  <si>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</si>
  <si>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</si>
  <si>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</si>
  <si>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</si>
  <si>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</si>
  <si>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</si>
  <si>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</si>
  <si>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</si>
  <si>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</si>
  <si>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</si>
  <si>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</si>
  <si>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</si>
  <si>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</si>
  <si>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</si>
  <si>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</si>
  <si>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</si>
  <si>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</si>
  <si>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</si>
  <si>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</si>
  <si>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</si>
  <si>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</si>
  <si>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</si>
  <si>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</si>
  <si>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</si>
  <si>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</si>
  <si>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</si>
  <si>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</si>
  <si>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</si>
  <si>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</si>
  <si>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</si>
  <si>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</si>
  <si>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</si>
  <si>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</si>
  <si>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</si>
  <si>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</si>
  <si>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</si>
  <si>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</si>
  <si>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</si>
  <si>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</si>
  <si>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</si>
  <si>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</si>
  <si>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</si>
  <si>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</si>
  <si>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</si>
  <si>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</si>
  <si>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</si>
  <si>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</si>
  <si>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</si>
  <si>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</si>
  <si>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</si>
  <si>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</si>
  <si>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</si>
  <si>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</si>
  <si>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</si>
  <si>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</si>
  <si>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</si>
  <si>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</si>
  <si>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</si>
  <si>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</si>
  <si>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</si>
  <si>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</si>
  <si>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</si>
  <si>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</si>
  <si>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</si>
  <si>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</si>
  <si>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</si>
  <si>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</si>
  <si>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</si>
  <si>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</si>
  <si>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</si>
  <si>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</si>
  <si>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</si>
  <si>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</si>
  <si>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</si>
  <si>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</si>
  <si>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</si>
  <si>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</si>
  <si>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</si>
  <si>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</si>
  <si>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</si>
  <si>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</si>
  <si>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</si>
  <si>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</si>
  <si>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</si>
  <si>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</si>
  <si>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</si>
  <si>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</si>
  <si>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</si>
  <si>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</si>
  <si>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</si>
  <si>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</si>
  <si>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</si>
  <si>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</si>
  <si>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</si>
  <si>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</si>
  <si>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</si>
  <si>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</si>
  <si>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</si>
  <si>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</si>
  <si>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</si>
  <si>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</si>
  <si>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</si>
  <si>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</si>
  <si>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</si>
  <si>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</si>
  <si>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</si>
  <si>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</si>
  <si>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</si>
  <si>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</si>
  <si>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</si>
  <si>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</si>
  <si>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</si>
  <si>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</si>
  <si>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</si>
  <si>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</si>
  <si>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</si>
  <si>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</si>
  <si>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</si>
  <si>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</si>
  <si>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</si>
  <si>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</si>
  <si>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</si>
  <si>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</si>
  <si>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</si>
  <si>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</si>
  <si>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</si>
  <si>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</si>
  <si>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</si>
  <si>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</si>
  <si>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</si>
  <si>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</si>
  <si>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</si>
  <si>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</si>
  <si>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</si>
  <si>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</si>
  <si>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</si>
  <si>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</si>
  <si>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</si>
  <si>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</si>
  <si>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</si>
  <si>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</si>
  <si>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</si>
  <si>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</si>
  <si>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</si>
  <si>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</si>
  <si>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</si>
  <si>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</si>
  <si>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</si>
  <si>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</si>
  <si>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</si>
  <si>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</si>
  <si>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</si>
  <si>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</si>
  <si>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</si>
  <si>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</si>
  <si>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</si>
  <si>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</si>
  <si>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</si>
  <si>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</si>
  <si>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</si>
  <si>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</si>
  <si>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</si>
  <si>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</si>
  <si>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</si>
  <si>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</si>
  <si>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</si>
  <si>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</si>
  <si>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</si>
  <si>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</si>
  <si>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</si>
  <si>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</si>
  <si>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</si>
  <si>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</si>
  <si>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</si>
  <si>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</si>
  <si>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</si>
  <si>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</si>
  <si>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</si>
  <si>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</si>
  <si>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</si>
  <si>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</si>
  <si>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</si>
  <si>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</si>
  <si>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</si>
  <si>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</si>
  <si>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</si>
  <si>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</si>
  <si>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</si>
  <si>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</si>
  <si>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</si>
  <si>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</si>
  <si>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</si>
  <si>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</si>
  <si>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</si>
  <si>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</si>
  <si>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</si>
  <si>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</si>
  <si>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</si>
  <si>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</si>
  <si>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</si>
  <si>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</si>
  <si>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</si>
  <si>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</si>
  <si>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</si>
  <si>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</si>
  <si>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</si>
  <si>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</si>
  <si>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</si>
  <si>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</si>
  <si>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</si>
  <si>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</si>
  <si>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</si>
  <si>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</si>
  <si>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</si>
  <si>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</si>
  <si>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</si>
  <si>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</si>
  <si>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</si>
  <si>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</si>
  <si>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</si>
  <si>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</si>
  <si>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</si>
  <si>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</si>
  <si>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</si>
  <si>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</si>
  <si>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</si>
  <si>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</si>
  <si>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</si>
  <si>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</si>
  <si>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</si>
  <si>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</si>
  <si>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</si>
  <si>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</si>
  <si>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</si>
  <si>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</si>
  <si>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</si>
  <si>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</si>
  <si>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</si>
  <si>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</si>
  <si>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</si>
  <si>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</si>
  <si>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</si>
  <si>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</si>
  <si>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</si>
  <si>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</si>
  <si>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</si>
  <si>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</si>
  <si>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</si>
  <si>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</si>
  <si>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</si>
  <si>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</si>
  <si>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</si>
  <si>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</si>
  <si>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</si>
  <si>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</si>
  <si>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</si>
  <si>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</si>
  <si>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</si>
  <si>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</si>
  <si>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</si>
  <si>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</si>
  <si>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</si>
  <si>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</si>
  <si>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</si>
  <si>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</si>
  <si>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</si>
  <si>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</si>
  <si>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</si>
  <si>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</si>
  <si>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</si>
  <si>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</si>
  <si>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</si>
  <si>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</si>
  <si>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</si>
  <si>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</si>
  <si>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</si>
  <si>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</si>
  <si>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</si>
  <si>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</si>
  <si>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</si>
  <si>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</si>
  <si>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</si>
  <si>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</si>
  <si>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</si>
  <si>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</si>
  <si>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</si>
  <si>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</si>
  <si>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</si>
  <si>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</si>
  <si>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</si>
  <si>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</si>
  <si>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</si>
  <si>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</si>
  <si>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</si>
  <si>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</si>
  <si>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</si>
  <si>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</si>
  <si>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</si>
  <si>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</si>
  <si>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</si>
  <si>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</si>
  <si>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</si>
  <si>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</si>
  <si>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</si>
  <si>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</si>
  <si>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</si>
  <si>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</si>
  <si>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</si>
  <si>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</si>
  <si>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</si>
  <si>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</si>
  <si>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</si>
  <si>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</si>
  <si>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</si>
  <si>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</si>
  <si>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</si>
  <si>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</si>
  <si>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</si>
  <si>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</si>
  <si>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</si>
  <si>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</si>
  <si>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</si>
  <si>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</si>
  <si>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</si>
  <si>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</si>
  <si>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</si>
  <si>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</si>
  <si>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</si>
  <si>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</si>
  <si>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</si>
  <si>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</si>
  <si>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</si>
  <si>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</si>
  <si>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</si>
  <si>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</si>
  <si>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</si>
  <si>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</si>
  <si>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</si>
  <si>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</si>
  <si>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</si>
  <si>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</si>
  <si>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</si>
  <si>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</si>
  <si>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</si>
  <si>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</si>
  <si>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</si>
  <si>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</si>
  <si>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MATIJE GUPCA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</si>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</sst>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4104749.2699999996</v>
      </c>
      <c r="D2" s="7">
        <f>'PR-RAS'!E6</f>
        <v>4464187.2899999991</v>
      </c>
      <c r="E2" s="7">
        <v>0</v>
      </c>
      <c r="F2" s="7">
        <v>0</v>
      </c>
      <c r="G2" s="8">
        <f t="shared" ref="G2:G274" si="0">(B2/1000)*(C2*1+D2*2)</f>
        <v>13033.123849999998</v>
      </c>
      <c r="H2" s="8">
        <f t="shared" ref="H2:H274" si="1">ABS(C2-ROUND(C2,0))+ABS(D2-ROUND(D2,0))</f>
        <v>0.55999999865889549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2399071.73</v>
      </c>
      <c r="D45" s="2">
        <f>'PR-RAS'!E49</f>
        <v>2596827.7599999993</v>
      </c>
      <c r="E45" s="2">
        <v>0</v>
      </c>
      <c r="F45" s="2">
        <v>0</v>
      </c>
      <c r="G45" s="3">
        <f t="shared" si="0"/>
        <v>334079.99899999989</v>
      </c>
      <c r="H45" s="3">
        <f t="shared" si="1"/>
        <v>0.51000000070780516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21023.279999999999</v>
      </c>
      <c r="D57" s="2">
        <f>'PR-RAS'!E61</f>
        <v>0</v>
      </c>
      <c r="E57" s="2">
        <v>0</v>
      </c>
      <c r="F57" s="2">
        <v>0</v>
      </c>
      <c r="G57" s="3">
        <f t="shared" si="0"/>
        <v>1177.30368</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21023.279999999999</v>
      </c>
      <c r="D58" s="2">
        <f>'PR-RAS'!E62</f>
        <v>0</v>
      </c>
      <c r="E58" s="2">
        <v>0</v>
      </c>
      <c r="F58" s="2">
        <v>0</v>
      </c>
      <c r="G58" s="3">
        <f t="shared" si="0"/>
        <v>1198.3269599999999</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2372621.4300000002</v>
      </c>
      <c r="D64" s="2">
        <f>'PR-RAS'!E68</f>
        <v>2576581.8499999996</v>
      </c>
      <c r="E64" s="2">
        <v>0</v>
      </c>
      <c r="F64" s="2">
        <v>0</v>
      </c>
      <c r="G64" s="3">
        <f t="shared" si="0"/>
        <v>474124.46318999992</v>
      </c>
      <c r="H64" s="3">
        <f t="shared" si="1"/>
        <v>0.58000000054016709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2372621.4300000002</v>
      </c>
      <c r="D65" s="2">
        <f>'PR-RAS'!E69</f>
        <v>2545628.2999999998</v>
      </c>
      <c r="E65" s="2">
        <v>0</v>
      </c>
      <c r="F65" s="2">
        <v>0</v>
      </c>
      <c r="G65" s="3">
        <f t="shared" si="0"/>
        <v>477688.19391999999</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30953.55</v>
      </c>
      <c r="E66" s="2">
        <v>0</v>
      </c>
      <c r="F66" s="2">
        <v>0</v>
      </c>
      <c r="G66" s="3">
        <f t="shared" si="0"/>
        <v>4023.9614999999999</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13487.8</v>
      </c>
      <c r="E70" s="2">
        <v>0</v>
      </c>
      <c r="F70" s="2">
        <v>0</v>
      </c>
      <c r="G70" s="3">
        <f t="shared" si="0"/>
        <v>1861.3164000000002</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13487.8</v>
      </c>
      <c r="E71" s="2">
        <v>0</v>
      </c>
      <c r="F71" s="2">
        <v>0</v>
      </c>
      <c r="G71" s="3">
        <f t="shared" si="0"/>
        <v>1888.2920000000001</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5427.02</v>
      </c>
      <c r="D73" s="2">
        <f>'PR-RAS'!E77</f>
        <v>6758.11</v>
      </c>
      <c r="E73" s="2">
        <v>0</v>
      </c>
      <c r="F73" s="2">
        <v>0</v>
      </c>
      <c r="G73" s="3">
        <f t="shared" si="0"/>
        <v>1363.9132799999998</v>
      </c>
      <c r="H73" s="3">
        <f t="shared" si="1"/>
        <v>0.13000000000010914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5427.02</v>
      </c>
      <c r="D76" s="2">
        <f>'PR-RAS'!E80</f>
        <v>6758.11</v>
      </c>
      <c r="E76" s="2">
        <v>0</v>
      </c>
      <c r="F76" s="2">
        <v>0</v>
      </c>
      <c r="G76" s="3">
        <f t="shared" si="0"/>
        <v>1420.7429999999997</v>
      </c>
      <c r="H76" s="3">
        <f t="shared" si="1"/>
        <v>0.13000000000010914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2.2999999999999998</v>
      </c>
      <c r="D78" s="2">
        <f>'PR-RAS'!E82</f>
        <v>2.77</v>
      </c>
      <c r="E78" s="2">
        <v>0</v>
      </c>
      <c r="F78" s="2">
        <v>0</v>
      </c>
      <c r="G78" s="3">
        <f t="shared" si="0"/>
        <v>0.60367999999999999</v>
      </c>
      <c r="H78" s="3">
        <f t="shared" si="1"/>
        <v>0.5299999999999998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2.2999999999999998</v>
      </c>
      <c r="D79" s="2">
        <f>'PR-RAS'!E83</f>
        <v>2.77</v>
      </c>
      <c r="E79" s="2">
        <v>0</v>
      </c>
      <c r="F79" s="2">
        <v>0</v>
      </c>
      <c r="G79" s="3">
        <f t="shared" si="0"/>
        <v>0.61151999999999995</v>
      </c>
      <c r="H79" s="3">
        <f t="shared" si="1"/>
        <v>0.5299999999999998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2.2999999999999998</v>
      </c>
      <c r="D81" s="2">
        <f>'PR-RAS'!E85</f>
        <v>2.77</v>
      </c>
      <c r="E81" s="2">
        <v>0</v>
      </c>
      <c r="F81" s="2">
        <v>0</v>
      </c>
      <c r="G81" s="3">
        <f t="shared" si="0"/>
        <v>0.62719999999999998</v>
      </c>
      <c r="H81" s="3">
        <f t="shared" si="1"/>
        <v>0.5299999999999998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121005.15</v>
      </c>
      <c r="D102" s="2">
        <f>'PR-RAS'!E106</f>
        <v>121686.8</v>
      </c>
      <c r="E102" s="2">
        <v>0</v>
      </c>
      <c r="F102" s="2">
        <v>0</v>
      </c>
      <c r="G102" s="3">
        <f t="shared" si="0"/>
        <v>36802.253750000003</v>
      </c>
      <c r="H102" s="3">
        <f t="shared" si="1"/>
        <v>0.34999999999126885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121005.15</v>
      </c>
      <c r="D108" s="2">
        <f>'PR-RAS'!E112</f>
        <v>121686.8</v>
      </c>
      <c r="E108" s="2">
        <v>0</v>
      </c>
      <c r="F108" s="2">
        <v>0</v>
      </c>
      <c r="G108" s="3">
        <f t="shared" si="0"/>
        <v>38988.526250000003</v>
      </c>
      <c r="H108" s="3">
        <f t="shared" si="1"/>
        <v>0.34999999999126885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121005.15</v>
      </c>
      <c r="D113" s="2">
        <f>'PR-RAS'!E117</f>
        <v>121686.8</v>
      </c>
      <c r="E113" s="2">
        <v>0</v>
      </c>
      <c r="F113" s="2">
        <v>0</v>
      </c>
      <c r="G113" s="3">
        <f t="shared" si="0"/>
        <v>40810.42</v>
      </c>
      <c r="H113" s="3">
        <f t="shared" si="1"/>
        <v>0.34999999999126885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1002844.34</v>
      </c>
      <c r="D121" s="2">
        <f>'PR-RAS'!E125</f>
        <v>1049061.6399999999</v>
      </c>
      <c r="E121" s="2">
        <v>0</v>
      </c>
      <c r="F121" s="2">
        <v>0</v>
      </c>
      <c r="G121" s="3">
        <f t="shared" si="0"/>
        <v>372116.11439999996</v>
      </c>
      <c r="H121" s="3">
        <f t="shared" si="1"/>
        <v>0.70000000006984919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974171.58</v>
      </c>
      <c r="D122" s="2">
        <f>'PR-RAS'!E126</f>
        <v>1049061.6399999999</v>
      </c>
      <c r="E122" s="2">
        <v>0</v>
      </c>
      <c r="F122" s="2">
        <v>0</v>
      </c>
      <c r="G122" s="3">
        <f t="shared" si="0"/>
        <v>371747.67805999995</v>
      </c>
      <c r="H122" s="3">
        <f t="shared" si="1"/>
        <v>0.780000000144355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55</v>
      </c>
      <c r="D123" s="2">
        <f>'PR-RAS'!E127</f>
        <v>171.5</v>
      </c>
      <c r="E123" s="2">
        <v>0</v>
      </c>
      <c r="F123" s="2">
        <v>0</v>
      </c>
      <c r="G123" s="3">
        <f t="shared" si="0"/>
        <v>48.555999999999997</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974116.58</v>
      </c>
      <c r="D124" s="2">
        <f>'PR-RAS'!E128</f>
        <v>1048890.1399999999</v>
      </c>
      <c r="E124" s="2">
        <v>0</v>
      </c>
      <c r="F124" s="2">
        <v>0</v>
      </c>
      <c r="G124" s="3">
        <f t="shared" si="0"/>
        <v>377843.31377999997</v>
      </c>
      <c r="H124" s="3">
        <f t="shared" si="1"/>
        <v>0.55999999993946403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28672.76</v>
      </c>
      <c r="D125" s="2">
        <f>'PR-RAS'!E129</f>
        <v>0</v>
      </c>
      <c r="E125" s="2">
        <v>0</v>
      </c>
      <c r="F125" s="2">
        <v>0</v>
      </c>
      <c r="G125" s="3">
        <f t="shared" si="0"/>
        <v>3555.4222399999999</v>
      </c>
      <c r="H125" s="3">
        <f t="shared" si="1"/>
        <v>0.24000000000160071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1386.6</v>
      </c>
      <c r="D126" s="2">
        <f>'PR-RAS'!E130</f>
        <v>0</v>
      </c>
      <c r="E126" s="2">
        <v>0</v>
      </c>
      <c r="F126" s="2">
        <v>0</v>
      </c>
      <c r="G126" s="3">
        <f t="shared" si="0"/>
        <v>173.32499999999999</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27286.16</v>
      </c>
      <c r="D127" s="2">
        <f>'PR-RAS'!E131</f>
        <v>0</v>
      </c>
      <c r="E127" s="2">
        <v>0</v>
      </c>
      <c r="F127" s="2">
        <v>0</v>
      </c>
      <c r="G127" s="3">
        <f t="shared" si="0"/>
        <v>3438.0561600000001</v>
      </c>
      <c r="H127" s="3">
        <f t="shared" si="1"/>
        <v>0.15999999999985448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581825.75</v>
      </c>
      <c r="D130" s="2">
        <f>'PR-RAS'!E134</f>
        <v>696608.32000000007</v>
      </c>
      <c r="E130" s="2">
        <v>0</v>
      </c>
      <c r="F130" s="2">
        <v>0</v>
      </c>
      <c r="G130" s="3">
        <f t="shared" si="0"/>
        <v>254780.46831000003</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581825.75</v>
      </c>
      <c r="D131" s="2">
        <f>'PR-RAS'!E135</f>
        <v>696608.32000000007</v>
      </c>
      <c r="E131" s="2">
        <v>0</v>
      </c>
      <c r="F131" s="2">
        <v>0</v>
      </c>
      <c r="G131" s="3">
        <f t="shared" si="0"/>
        <v>256755.51070000001</v>
      </c>
      <c r="H131" s="3">
        <f t="shared" si="1"/>
        <v>0.57000000006519258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570174.24</v>
      </c>
      <c r="D132" s="2">
        <f>'PR-RAS'!E136</f>
        <v>695396.28</v>
      </c>
      <c r="E132" s="2">
        <v>0</v>
      </c>
      <c r="F132" s="2">
        <v>0</v>
      </c>
      <c r="G132" s="3">
        <f t="shared" si="0"/>
        <v>256886.6508</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11651.51</v>
      </c>
      <c r="D133" s="2">
        <f>'PR-RAS'!E137</f>
        <v>1212.04</v>
      </c>
      <c r="E133" s="2">
        <v>0</v>
      </c>
      <c r="F133" s="2">
        <v>0</v>
      </c>
      <c r="G133" s="3">
        <f t="shared" si="0"/>
        <v>1857.9778800000001</v>
      </c>
      <c r="H133" s="3">
        <f t="shared" si="1"/>
        <v>0.52999999999974534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4039582.4299999997</v>
      </c>
      <c r="D148" s="2">
        <f>'PR-RAS'!E152</f>
        <v>4632785.7300000004</v>
      </c>
      <c r="E148" s="2">
        <v>0</v>
      </c>
      <c r="F148" s="2">
        <v>0</v>
      </c>
      <c r="G148" s="3">
        <f t="shared" si="0"/>
        <v>1955857.6218300001</v>
      </c>
      <c r="H148" s="3">
        <f t="shared" si="1"/>
        <v>0.69999999925494194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3215697.8899999997</v>
      </c>
      <c r="D149" s="2">
        <f>'PR-RAS'!E153</f>
        <v>3799592.85</v>
      </c>
      <c r="E149" s="2">
        <v>0</v>
      </c>
      <c r="F149" s="2">
        <v>0</v>
      </c>
      <c r="G149" s="3">
        <f t="shared" si="0"/>
        <v>1600602.7713199998</v>
      </c>
      <c r="H149" s="3">
        <f t="shared" si="1"/>
        <v>0.26000000024214387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2656140.63</v>
      </c>
      <c r="D150" s="2">
        <f>'PR-RAS'!E154</f>
        <v>3108243.1500000004</v>
      </c>
      <c r="E150" s="2">
        <v>0</v>
      </c>
      <c r="F150" s="2">
        <v>0</v>
      </c>
      <c r="G150" s="3">
        <f t="shared" si="0"/>
        <v>1322021.4125699999</v>
      </c>
      <c r="H150" s="3">
        <f t="shared" si="1"/>
        <v>0.52000000048428774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2421880.17</v>
      </c>
      <c r="D151" s="2">
        <f>'PR-RAS'!E155</f>
        <v>2837685.22</v>
      </c>
      <c r="E151" s="2">
        <v>0</v>
      </c>
      <c r="F151" s="2">
        <v>0</v>
      </c>
      <c r="G151" s="3">
        <f t="shared" si="0"/>
        <v>1214587.5915000001</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21280.04</v>
      </c>
      <c r="D153" s="2">
        <f>'PR-RAS'!E157</f>
        <v>44718.720000000001</v>
      </c>
      <c r="E153" s="2">
        <v>0</v>
      </c>
      <c r="F153" s="2">
        <v>0</v>
      </c>
      <c r="G153" s="3">
        <f t="shared" si="0"/>
        <v>16829.056960000002</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212980.42</v>
      </c>
      <c r="D154" s="2">
        <f>'PR-RAS'!E158</f>
        <v>225839.21</v>
      </c>
      <c r="E154" s="2">
        <v>0</v>
      </c>
      <c r="F154" s="2">
        <v>0</v>
      </c>
      <c r="G154" s="3">
        <f t="shared" si="0"/>
        <v>101692.80252</v>
      </c>
      <c r="H154" s="3">
        <f t="shared" si="1"/>
        <v>0.63000000000465661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121621.17</v>
      </c>
      <c r="D155" s="2">
        <f>'PR-RAS'!E159</f>
        <v>173035.32</v>
      </c>
      <c r="E155" s="2">
        <v>0</v>
      </c>
      <c r="F155" s="2">
        <v>0</v>
      </c>
      <c r="G155" s="3">
        <f t="shared" si="0"/>
        <v>72024.538740000004</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437936.09</v>
      </c>
      <c r="D156" s="2">
        <f>'PR-RAS'!E160</f>
        <v>518314.38</v>
      </c>
      <c r="E156" s="2">
        <v>0</v>
      </c>
      <c r="F156" s="2">
        <v>0</v>
      </c>
      <c r="G156" s="3">
        <f t="shared" si="0"/>
        <v>228557.55175000001</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437936.09</v>
      </c>
      <c r="D158" s="2">
        <f>'PR-RAS'!E162</f>
        <v>518314.38</v>
      </c>
      <c r="E158" s="2">
        <v>0</v>
      </c>
      <c r="F158" s="2">
        <v>0</v>
      </c>
      <c r="G158" s="3">
        <f t="shared" si="0"/>
        <v>231506.68145</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721872.6</v>
      </c>
      <c r="D160" s="2">
        <f>'PR-RAS'!E164</f>
        <v>765376.8899999999</v>
      </c>
      <c r="E160" s="2">
        <v>0</v>
      </c>
      <c r="F160" s="2">
        <v>0</v>
      </c>
      <c r="G160" s="3">
        <f t="shared" si="0"/>
        <v>358167.59441999998</v>
      </c>
      <c r="H160" s="3">
        <f t="shared" si="1"/>
        <v>0.51000000012572855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90036.26</v>
      </c>
      <c r="D161" s="2">
        <f>'PR-RAS'!E165</f>
        <v>99002.11</v>
      </c>
      <c r="E161" s="2">
        <v>0</v>
      </c>
      <c r="F161" s="2">
        <v>0</v>
      </c>
      <c r="G161" s="3">
        <f t="shared" si="0"/>
        <v>46086.476799999997</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25117.75</v>
      </c>
      <c r="D162" s="2">
        <f>'PR-RAS'!E166</f>
        <v>23262.3</v>
      </c>
      <c r="E162" s="2">
        <v>0</v>
      </c>
      <c r="F162" s="2">
        <v>0</v>
      </c>
      <c r="G162" s="3">
        <f t="shared" si="0"/>
        <v>11534.418350000002</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58150.31</v>
      </c>
      <c r="D163" s="2">
        <f>'PR-RAS'!E167</f>
        <v>62235.41</v>
      </c>
      <c r="E163" s="2">
        <v>0</v>
      </c>
      <c r="F163" s="2">
        <v>0</v>
      </c>
      <c r="G163" s="3">
        <f t="shared" si="0"/>
        <v>29584.623060000002</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6581.5</v>
      </c>
      <c r="D164" s="2">
        <f>'PR-RAS'!E168</f>
        <v>13472.4</v>
      </c>
      <c r="E164" s="2">
        <v>0</v>
      </c>
      <c r="F164" s="2">
        <v>0</v>
      </c>
      <c r="G164" s="3">
        <f t="shared" si="0"/>
        <v>5464.786900000001</v>
      </c>
      <c r="H164" s="3">
        <f t="shared" si="1"/>
        <v>0.8999999999996362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186.7</v>
      </c>
      <c r="D165" s="2">
        <f>'PR-RAS'!E169</f>
        <v>32</v>
      </c>
      <c r="E165" s="2">
        <v>0</v>
      </c>
      <c r="F165" s="2">
        <v>0</v>
      </c>
      <c r="G165" s="3">
        <f t="shared" si="0"/>
        <v>41.114800000000002</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348876.26</v>
      </c>
      <c r="D166" s="2">
        <f>'PR-RAS'!E170</f>
        <v>360775.10999999993</v>
      </c>
      <c r="E166" s="2">
        <v>0</v>
      </c>
      <c r="F166" s="2">
        <v>0</v>
      </c>
      <c r="G166" s="3">
        <f t="shared" si="0"/>
        <v>176620.36920000002</v>
      </c>
      <c r="H166" s="3">
        <f t="shared" si="1"/>
        <v>0.36999999993713573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33174.620000000003</v>
      </c>
      <c r="D167" s="2">
        <f>'PR-RAS'!E171</f>
        <v>36035.1</v>
      </c>
      <c r="E167" s="2">
        <v>0</v>
      </c>
      <c r="F167" s="2">
        <v>0</v>
      </c>
      <c r="G167" s="3">
        <f t="shared" si="0"/>
        <v>17470.640120000004</v>
      </c>
      <c r="H167" s="3">
        <f t="shared" si="1"/>
        <v>0.47999999999592546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230086.09</v>
      </c>
      <c r="D168" s="2">
        <f>'PR-RAS'!E172</f>
        <v>231856.39</v>
      </c>
      <c r="E168" s="2">
        <v>0</v>
      </c>
      <c r="F168" s="2">
        <v>0</v>
      </c>
      <c r="G168" s="3">
        <f t="shared" si="0"/>
        <v>115864.41129</v>
      </c>
      <c r="H168" s="3">
        <f t="shared" si="1"/>
        <v>0.48000000001047738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76232.66</v>
      </c>
      <c r="D169" s="2">
        <f>'PR-RAS'!E173</f>
        <v>85687.54</v>
      </c>
      <c r="E169" s="2">
        <v>0</v>
      </c>
      <c r="F169" s="2">
        <v>0</v>
      </c>
      <c r="G169" s="3">
        <f t="shared" si="0"/>
        <v>41598.100319999998</v>
      </c>
      <c r="H169" s="3">
        <f t="shared" si="1"/>
        <v>0.80000000000291038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2955.52</v>
      </c>
      <c r="D170" s="2">
        <f>'PR-RAS'!E174</f>
        <v>2756.11</v>
      </c>
      <c r="E170" s="2">
        <v>0</v>
      </c>
      <c r="F170" s="2">
        <v>0</v>
      </c>
      <c r="G170" s="3">
        <f t="shared" si="0"/>
        <v>1431.0480600000001</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3844.94</v>
      </c>
      <c r="D171" s="2">
        <f>'PR-RAS'!E175</f>
        <v>3858.43</v>
      </c>
      <c r="E171" s="2">
        <v>0</v>
      </c>
      <c r="F171" s="2">
        <v>0</v>
      </c>
      <c r="G171" s="3">
        <f t="shared" si="0"/>
        <v>1965.5060000000001</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2582.4299999999998</v>
      </c>
      <c r="D173" s="2">
        <f>'PR-RAS'!E177</f>
        <v>581.54</v>
      </c>
      <c r="E173" s="2">
        <v>0</v>
      </c>
      <c r="F173" s="2">
        <v>0</v>
      </c>
      <c r="G173" s="3">
        <f t="shared" si="0"/>
        <v>644.22771999999986</v>
      </c>
      <c r="H173" s="3">
        <f t="shared" si="1"/>
        <v>0.88999999999987267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125345.95</v>
      </c>
      <c r="D174" s="2">
        <f>'PR-RAS'!E178</f>
        <v>170868.43000000002</v>
      </c>
      <c r="E174" s="2">
        <v>0</v>
      </c>
      <c r="F174" s="2">
        <v>0</v>
      </c>
      <c r="G174" s="3">
        <f t="shared" si="0"/>
        <v>80805.326130000001</v>
      </c>
      <c r="H174" s="3">
        <f t="shared" si="1"/>
        <v>0.48000000002502929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17735.12</v>
      </c>
      <c r="D175" s="2">
        <f>'PR-RAS'!E179</f>
        <v>14908.36</v>
      </c>
      <c r="E175" s="2">
        <v>0</v>
      </c>
      <c r="F175" s="2">
        <v>0</v>
      </c>
      <c r="G175" s="3">
        <f t="shared" si="0"/>
        <v>8274.0201599999982</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22736.78</v>
      </c>
      <c r="D176" s="2">
        <f>'PR-RAS'!E180</f>
        <v>40448.83</v>
      </c>
      <c r="E176" s="2">
        <v>0</v>
      </c>
      <c r="F176" s="2">
        <v>0</v>
      </c>
      <c r="G176" s="3">
        <f t="shared" si="0"/>
        <v>18136.026999999998</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1147.8800000000001</v>
      </c>
      <c r="E177" s="2">
        <v>0</v>
      </c>
      <c r="F177" s="2">
        <v>0</v>
      </c>
      <c r="G177" s="3">
        <f t="shared" si="0"/>
        <v>448.91264000000001</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24468.87</v>
      </c>
      <c r="D178" s="2">
        <f>'PR-RAS'!E182</f>
        <v>21847.74</v>
      </c>
      <c r="E178" s="2">
        <v>0</v>
      </c>
      <c r="F178" s="2">
        <v>0</v>
      </c>
      <c r="G178" s="3">
        <f t="shared" si="0"/>
        <v>12065.08995</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3000</v>
      </c>
      <c r="D179" s="2">
        <f>'PR-RAS'!E183</f>
        <v>3042</v>
      </c>
      <c r="E179" s="2">
        <v>0</v>
      </c>
      <c r="F179" s="2">
        <v>0</v>
      </c>
      <c r="G179" s="3">
        <f t="shared" si="0"/>
        <v>1616.952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8196.7999999999993</v>
      </c>
      <c r="D180" s="2">
        <f>'PR-RAS'!E184</f>
        <v>5646.7</v>
      </c>
      <c r="E180" s="2">
        <v>0</v>
      </c>
      <c r="F180" s="2">
        <v>0</v>
      </c>
      <c r="G180" s="3">
        <f t="shared" si="0"/>
        <v>3488.7457999999992</v>
      </c>
      <c r="H180" s="3">
        <f t="shared" si="1"/>
        <v>0.50000000000090949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30586.25</v>
      </c>
      <c r="D181" s="2">
        <f>'PR-RAS'!E185</f>
        <v>46588.58</v>
      </c>
      <c r="E181" s="2">
        <v>0</v>
      </c>
      <c r="F181" s="2">
        <v>0</v>
      </c>
      <c r="G181" s="3">
        <f t="shared" si="0"/>
        <v>22277.413799999998</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5551.12</v>
      </c>
      <c r="D182" s="2">
        <f>'PR-RAS'!E186</f>
        <v>9104.11</v>
      </c>
      <c r="E182" s="2">
        <v>0</v>
      </c>
      <c r="F182" s="2">
        <v>0</v>
      </c>
      <c r="G182" s="3">
        <f t="shared" si="0"/>
        <v>4300.4405399999996</v>
      </c>
      <c r="H182" s="3">
        <f t="shared" si="1"/>
        <v>0.23000000000047294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12816.13</v>
      </c>
      <c r="D183" s="2">
        <f>'PR-RAS'!E187</f>
        <v>28134.23</v>
      </c>
      <c r="E183" s="2">
        <v>0</v>
      </c>
      <c r="F183" s="2">
        <v>0</v>
      </c>
      <c r="G183" s="3">
        <f t="shared" si="0"/>
        <v>12573.39538</v>
      </c>
      <c r="H183" s="3">
        <f t="shared" si="1"/>
        <v>0.35999999999876309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157614.13</v>
      </c>
      <c r="D190" s="2">
        <f>'PR-RAS'!E194</f>
        <v>134731.24</v>
      </c>
      <c r="E190" s="2">
        <v>0</v>
      </c>
      <c r="F190" s="2">
        <v>0</v>
      </c>
      <c r="G190" s="3">
        <f t="shared" si="0"/>
        <v>80717.479290000003</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12278.82</v>
      </c>
      <c r="D191" s="2">
        <f>'PR-RAS'!E195</f>
        <v>7328.66</v>
      </c>
      <c r="E191" s="2">
        <v>0</v>
      </c>
      <c r="F191" s="2">
        <v>0</v>
      </c>
      <c r="G191" s="3">
        <f t="shared" si="0"/>
        <v>5117.8666000000003</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2476.04</v>
      </c>
      <c r="D192" s="2">
        <f>'PR-RAS'!E196</f>
        <v>7122.41</v>
      </c>
      <c r="E192" s="2">
        <v>0</v>
      </c>
      <c r="F192" s="2">
        <v>0</v>
      </c>
      <c r="G192" s="3">
        <f t="shared" si="0"/>
        <v>3193.68426</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400</v>
      </c>
      <c r="D193" s="2">
        <f>'PR-RAS'!E197</f>
        <v>2435.9</v>
      </c>
      <c r="E193" s="2">
        <v>0</v>
      </c>
      <c r="F193" s="2">
        <v>0</v>
      </c>
      <c r="G193" s="3">
        <f t="shared" si="0"/>
        <v>1012.1856</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17556.77</v>
      </c>
      <c r="D194" s="2">
        <f>'PR-RAS'!E198</f>
        <v>20807.78</v>
      </c>
      <c r="E194" s="2">
        <v>0</v>
      </c>
      <c r="F194" s="2">
        <v>0</v>
      </c>
      <c r="G194" s="3">
        <f t="shared" si="0"/>
        <v>11420.259690000001</v>
      </c>
      <c r="H194" s="3">
        <f t="shared" si="1"/>
        <v>0.4500000000007276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8106.3</v>
      </c>
      <c r="D195" s="2">
        <f>'PR-RAS'!E199</f>
        <v>9035.34</v>
      </c>
      <c r="E195" s="2">
        <v>0</v>
      </c>
      <c r="F195" s="2">
        <v>0</v>
      </c>
      <c r="G195" s="3">
        <f t="shared" si="0"/>
        <v>5078.3341200000004</v>
      </c>
      <c r="H195" s="3">
        <f t="shared" si="1"/>
        <v>0.64000000000032742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7198.75</v>
      </c>
      <c r="D196" s="2">
        <f>'PR-RAS'!E200</f>
        <v>0</v>
      </c>
      <c r="E196" s="2">
        <v>0</v>
      </c>
      <c r="F196" s="2">
        <v>0</v>
      </c>
      <c r="G196" s="3">
        <f t="shared" si="0"/>
        <v>1403.7562500000001</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109597.45</v>
      </c>
      <c r="D197" s="2">
        <f>'PR-RAS'!E201</f>
        <v>88001.15</v>
      </c>
      <c r="E197" s="2">
        <v>0</v>
      </c>
      <c r="F197" s="2">
        <v>0</v>
      </c>
      <c r="G197" s="3">
        <f t="shared" si="0"/>
        <v>55977.550999999999</v>
      </c>
      <c r="H197" s="3">
        <f t="shared" si="1"/>
        <v>0.59999999999126885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2981.5899999999997</v>
      </c>
      <c r="D198" s="2">
        <f>'PR-RAS'!E202</f>
        <v>8535.48</v>
      </c>
      <c r="E198" s="2">
        <v>0</v>
      </c>
      <c r="F198" s="2">
        <v>0</v>
      </c>
      <c r="G198" s="3">
        <f t="shared" si="0"/>
        <v>3950.3523500000001</v>
      </c>
      <c r="H198" s="3">
        <f t="shared" si="1"/>
        <v>0.88999999999987267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2981.5899999999997</v>
      </c>
      <c r="D212" s="2">
        <f>'PR-RAS'!E216</f>
        <v>8535.48</v>
      </c>
      <c r="E212" s="2">
        <v>0</v>
      </c>
      <c r="F212" s="2">
        <v>0</v>
      </c>
      <c r="G212" s="3">
        <f t="shared" si="0"/>
        <v>4231.0880499999994</v>
      </c>
      <c r="H212" s="3">
        <f t="shared" si="1"/>
        <v>0.88999999999987267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2972.45</v>
      </c>
      <c r="D213" s="2">
        <f>'PR-RAS'!E217</f>
        <v>3221.85</v>
      </c>
      <c r="E213" s="2">
        <v>0</v>
      </c>
      <c r="F213" s="2">
        <v>0</v>
      </c>
      <c r="G213" s="3">
        <f t="shared" si="0"/>
        <v>1996.2237999999998</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5241.46</v>
      </c>
      <c r="E214" s="2">
        <v>0</v>
      </c>
      <c r="F214" s="2">
        <v>0</v>
      </c>
      <c r="G214" s="3">
        <f t="shared" si="0"/>
        <v>2232.8619600000002</v>
      </c>
      <c r="H214" s="3">
        <f t="shared" si="1"/>
        <v>0.46000000000003638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9.14</v>
      </c>
      <c r="D215" s="2">
        <f>'PR-RAS'!E219</f>
        <v>72.17</v>
      </c>
      <c r="E215" s="2">
        <v>0</v>
      </c>
      <c r="F215" s="2">
        <v>0</v>
      </c>
      <c r="G215" s="3">
        <f t="shared" si="0"/>
        <v>32.844720000000002</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97220.52</v>
      </c>
      <c r="D258" s="2">
        <f>'PR-RAS'!E262</f>
        <v>57568.01</v>
      </c>
      <c r="E258" s="2">
        <v>0</v>
      </c>
      <c r="F258" s="2">
        <v>0</v>
      </c>
      <c r="G258" s="3">
        <f t="shared" si="0"/>
        <v>54575.630780000007</v>
      </c>
      <c r="H258" s="3">
        <f t="shared" si="1"/>
        <v>0.48999999999796273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97220.52</v>
      </c>
      <c r="D265" s="2">
        <f>'PR-RAS'!E269</f>
        <v>57568.01</v>
      </c>
      <c r="E265" s="2">
        <v>0</v>
      </c>
      <c r="F265" s="2">
        <v>0</v>
      </c>
      <c r="G265" s="3">
        <f t="shared" si="0"/>
        <v>56062.126560000004</v>
      </c>
      <c r="H265" s="3">
        <f t="shared" si="1"/>
        <v>0.48999999999796273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97220.52</v>
      </c>
      <c r="D267" s="2">
        <f>'PR-RAS'!E271</f>
        <v>57568.01</v>
      </c>
      <c r="E267" s="2">
        <v>0</v>
      </c>
      <c r="F267" s="2">
        <v>0</v>
      </c>
      <c r="G267" s="3">
        <f t="shared" si="0"/>
        <v>56486.839640000006</v>
      </c>
      <c r="H267" s="3">
        <f t="shared" si="1"/>
        <v>0.48999999999796273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1809.83</v>
      </c>
      <c r="D269" s="2">
        <f>'PR-RAS'!E273</f>
        <v>1712.5</v>
      </c>
      <c r="E269" s="2">
        <v>0</v>
      </c>
      <c r="F269" s="2">
        <v>0</v>
      </c>
      <c r="G269" s="3">
        <f t="shared" si="0"/>
        <v>1402.93444</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1809.83</v>
      </c>
      <c r="D270" s="2">
        <f>'PR-RAS'!E274</f>
        <v>1712.5</v>
      </c>
      <c r="E270" s="2">
        <v>0</v>
      </c>
      <c r="F270" s="2">
        <v>0</v>
      </c>
      <c r="G270" s="3">
        <f t="shared" si="0"/>
        <v>1408.1692700000001</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1809.83</v>
      </c>
      <c r="D272" s="2">
        <f>'PR-RAS'!E276</f>
        <v>1712.5</v>
      </c>
      <c r="E272" s="2">
        <v>0</v>
      </c>
      <c r="F272" s="2">
        <v>0</v>
      </c>
      <c r="G272" s="3">
        <f t="shared" si="0"/>
        <v>1418.6389300000001</v>
      </c>
      <c r="H272" s="3">
        <f t="shared" si="1"/>
        <v>0.67000000000007276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4039582.4299999997</v>
      </c>
      <c r="D295" s="2">
        <f>'PR-RAS'!E299</f>
        <v>4632785.7300000004</v>
      </c>
      <c r="E295" s="2">
        <v>0</v>
      </c>
      <c r="F295" s="2">
        <v>0</v>
      </c>
      <c r="G295" s="3">
        <f t="shared" si="12"/>
        <v>3911715.2436600002</v>
      </c>
      <c r="H295" s="3">
        <f t="shared" si="13"/>
        <v>0.69999999925494194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65166.839999999851</v>
      </c>
      <c r="D296" s="2">
        <f>'PR-RAS'!E300</f>
        <v>0</v>
      </c>
      <c r="E296" s="2">
        <v>0</v>
      </c>
      <c r="F296" s="2">
        <v>0</v>
      </c>
      <c r="G296" s="3">
        <f t="shared" si="12"/>
        <v>19224.217799999955</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168598.44000000134</v>
      </c>
      <c r="E297" s="2">
        <v>0</v>
      </c>
      <c r="F297" s="2">
        <v>0</v>
      </c>
      <c r="G297" s="3">
        <f t="shared" si="12"/>
        <v>99810.276480000786</v>
      </c>
      <c r="H297" s="3">
        <f t="shared" si="13"/>
        <v>0.44000000134110451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13489.57</v>
      </c>
      <c r="D298" s="2">
        <f>'PR-RAS'!E302</f>
        <v>17698.8</v>
      </c>
      <c r="E298" s="2">
        <v>0</v>
      </c>
      <c r="F298" s="2">
        <v>0</v>
      </c>
      <c r="G298" s="3">
        <f t="shared" si="12"/>
        <v>14519.489489999998</v>
      </c>
      <c r="H298" s="3">
        <f t="shared" si="13"/>
        <v>0.63000000000101863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6231.64</v>
      </c>
      <c r="D300" s="2">
        <f>'PR-RAS'!E304</f>
        <v>219730.83</v>
      </c>
      <c r="E300" s="2">
        <v>0</v>
      </c>
      <c r="F300" s="2">
        <v>0</v>
      </c>
      <c r="G300" s="3">
        <f t="shared" si="12"/>
        <v>133262.29669999998</v>
      </c>
      <c r="H300" s="3">
        <f t="shared" si="13"/>
        <v>0.53000000001247827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4588.1099999999997</v>
      </c>
      <c r="D301" s="2">
        <f>'PR-RAS'!E305</f>
        <v>4480.03</v>
      </c>
      <c r="E301" s="2">
        <v>0</v>
      </c>
      <c r="F301" s="2">
        <v>0</v>
      </c>
      <c r="G301" s="3">
        <f t="shared" si="12"/>
        <v>4064.4509999999991</v>
      </c>
      <c r="H301" s="3">
        <f t="shared" si="13"/>
        <v>0.13999999999941792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60957.61</v>
      </c>
      <c r="D355" s="2">
        <f>'PR-RAS'!E360</f>
        <v>75303.430000000008</v>
      </c>
      <c r="E355" s="2">
        <v>0</v>
      </c>
      <c r="F355" s="2">
        <v>0</v>
      </c>
      <c r="G355" s="3">
        <f t="shared" si="12"/>
        <v>74893.822380000012</v>
      </c>
      <c r="H355" s="3">
        <f t="shared" si="13"/>
        <v>0.82000000000698492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60957.61</v>
      </c>
      <c r="D368" s="2">
        <f>'PR-RAS'!E373</f>
        <v>75303.430000000008</v>
      </c>
      <c r="E368" s="2">
        <v>0</v>
      </c>
      <c r="F368" s="2">
        <v>0</v>
      </c>
      <c r="G368" s="3">
        <f t="shared" si="12"/>
        <v>77644.160490000009</v>
      </c>
      <c r="H368" s="3">
        <f t="shared" si="13"/>
        <v>0.82000000000698492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27286.16</v>
      </c>
      <c r="D369" s="2">
        <f>'PR-RAS'!E374</f>
        <v>0</v>
      </c>
      <c r="E369" s="2">
        <v>0</v>
      </c>
      <c r="F369" s="2">
        <v>0</v>
      </c>
      <c r="G369" s="3">
        <f t="shared" si="12"/>
        <v>10041.30688</v>
      </c>
      <c r="H369" s="3">
        <f t="shared" si="13"/>
        <v>0.15999999999985448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27286.16</v>
      </c>
      <c r="D373" s="2">
        <f>'PR-RAS'!E378</f>
        <v>0</v>
      </c>
      <c r="E373" s="2">
        <v>0</v>
      </c>
      <c r="F373" s="2">
        <v>0</v>
      </c>
      <c r="G373" s="3">
        <f t="shared" si="12"/>
        <v>10150.451520000001</v>
      </c>
      <c r="H373" s="3">
        <f t="shared" si="13"/>
        <v>0.15999999999985448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24404.02</v>
      </c>
      <c r="D374" s="2">
        <f>'PR-RAS'!E379</f>
        <v>29940.38</v>
      </c>
      <c r="E374" s="2">
        <v>0</v>
      </c>
      <c r="F374" s="2">
        <v>0</v>
      </c>
      <c r="G374" s="3">
        <f t="shared" si="12"/>
        <v>31438.22294</v>
      </c>
      <c r="H374" s="3">
        <f t="shared" si="13"/>
        <v>0.40000000000145519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7762.31</v>
      </c>
      <c r="D375" s="2">
        <f>'PR-RAS'!E380</f>
        <v>29940.38</v>
      </c>
      <c r="E375" s="2">
        <v>0</v>
      </c>
      <c r="F375" s="2">
        <v>0</v>
      </c>
      <c r="G375" s="3">
        <f t="shared" si="12"/>
        <v>25298.508180000004</v>
      </c>
      <c r="H375" s="3">
        <f t="shared" si="13"/>
        <v>0.69000000000141881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1305.3800000000001</v>
      </c>
      <c r="D377" s="2">
        <f>'PR-RAS'!E382</f>
        <v>0</v>
      </c>
      <c r="E377" s="2">
        <v>0</v>
      </c>
      <c r="F377" s="2">
        <v>0</v>
      </c>
      <c r="G377" s="3">
        <f t="shared" si="12"/>
        <v>490.82288000000005</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15336.33</v>
      </c>
      <c r="D381" s="2">
        <f>'PR-RAS'!E386</f>
        <v>0</v>
      </c>
      <c r="E381" s="2">
        <v>0</v>
      </c>
      <c r="F381" s="2">
        <v>0</v>
      </c>
      <c r="G381" s="3">
        <f t="shared" si="12"/>
        <v>5827.8054000000002</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9267.43</v>
      </c>
      <c r="D388" s="2">
        <f>'PR-RAS'!E393</f>
        <v>45363.05</v>
      </c>
      <c r="E388" s="2">
        <v>0</v>
      </c>
      <c r="F388" s="2">
        <v>0</v>
      </c>
      <c r="G388" s="3">
        <f t="shared" si="12"/>
        <v>38697.49611</v>
      </c>
      <c r="H388" s="3">
        <f t="shared" si="13"/>
        <v>0.48000000000320142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9267.43</v>
      </c>
      <c r="D389" s="2">
        <f>'PR-RAS'!E394</f>
        <v>45363.05</v>
      </c>
      <c r="E389" s="2">
        <v>0</v>
      </c>
      <c r="F389" s="2">
        <v>0</v>
      </c>
      <c r="G389" s="3">
        <f t="shared" si="12"/>
        <v>38797.48964</v>
      </c>
      <c r="H389" s="3">
        <f t="shared" si="13"/>
        <v>0.48000000000320142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60957.61</v>
      </c>
      <c r="D413" s="2">
        <f>'PR-RAS'!E418</f>
        <v>75303.430000000008</v>
      </c>
      <c r="E413" s="2">
        <v>0</v>
      </c>
      <c r="F413" s="2">
        <v>0</v>
      </c>
      <c r="G413" s="3">
        <f t="shared" si="12"/>
        <v>87164.561640000014</v>
      </c>
      <c r="H413" s="3">
        <f t="shared" si="13"/>
        <v>0.82000000000698492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4104749.2699999996</v>
      </c>
      <c r="D417" s="2">
        <f>'PR-RAS'!E422</f>
        <v>4464187.2899999991</v>
      </c>
      <c r="E417" s="2">
        <v>0</v>
      </c>
      <c r="F417" s="2">
        <v>0</v>
      </c>
      <c r="G417" s="3">
        <f t="shared" si="12"/>
        <v>5421779.5215999987</v>
      </c>
      <c r="H417" s="3">
        <f t="shared" si="13"/>
        <v>0.55999999865889549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4100540.0399999996</v>
      </c>
      <c r="D418" s="2">
        <f>'PR-RAS'!E423</f>
        <v>4708089.16</v>
      </c>
      <c r="E418" s="2">
        <v>0</v>
      </c>
      <c r="F418" s="2">
        <v>0</v>
      </c>
      <c r="G418" s="3">
        <f t="shared" si="12"/>
        <v>5636471.5561199998</v>
      </c>
      <c r="H418" s="3">
        <f t="shared" si="13"/>
        <v>0.19999999972060323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4209.2299999999814</v>
      </c>
      <c r="D419" s="2">
        <f>'PR-RAS'!E424</f>
        <v>0</v>
      </c>
      <c r="E419" s="2">
        <v>0</v>
      </c>
      <c r="F419" s="2">
        <v>0</v>
      </c>
      <c r="G419" s="3">
        <f t="shared" si="12"/>
        <v>1759.4581399999922</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243901.87000000104</v>
      </c>
      <c r="E420" s="2">
        <v>0</v>
      </c>
      <c r="F420" s="2">
        <v>0</v>
      </c>
      <c r="G420" s="3">
        <f t="shared" si="12"/>
        <v>204389.76706000086</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13489.57</v>
      </c>
      <c r="D421" s="2">
        <f>'PR-RAS'!E426</f>
        <v>17698.8</v>
      </c>
      <c r="E421" s="2">
        <v>0</v>
      </c>
      <c r="F421" s="2">
        <v>0</v>
      </c>
      <c r="G421" s="3">
        <f t="shared" si="12"/>
        <v>20532.611399999998</v>
      </c>
      <c r="H421" s="3">
        <f t="shared" si="13"/>
        <v>0.63000000000101863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6231.64</v>
      </c>
      <c r="D423" s="2">
        <f>'PR-RAS'!E428</f>
        <v>219730.83</v>
      </c>
      <c r="E423" s="2">
        <v>0</v>
      </c>
      <c r="F423" s="2">
        <v>0</v>
      </c>
      <c r="G423" s="3">
        <f t="shared" si="12"/>
        <v>188082.57259999998</v>
      </c>
      <c r="H423" s="3">
        <f t="shared" si="13"/>
        <v>0.53000000001247827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4104749.2699999996</v>
      </c>
      <c r="D637" s="2">
        <f>'PR-RAS'!E643</f>
        <v>4464187.2899999991</v>
      </c>
      <c r="E637" s="2">
        <v>0</v>
      </c>
      <c r="F637" s="2">
        <v>0</v>
      </c>
      <c r="G637" s="3">
        <f t="shared" si="14"/>
        <v>8289066.7685999991</v>
      </c>
      <c r="H637" s="3">
        <f t="shared" si="15"/>
        <v>0.55999999865889549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4100540.0399999996</v>
      </c>
      <c r="D638" s="2">
        <f>'PR-RAS'!E644</f>
        <v>4708089.16</v>
      </c>
      <c r="E638" s="2">
        <v>0</v>
      </c>
      <c r="F638" s="2">
        <v>0</v>
      </c>
      <c r="G638" s="3">
        <f t="shared" si="14"/>
        <v>8610149.5953199994</v>
      </c>
      <c r="H638" s="3">
        <f t="shared" si="15"/>
        <v>0.19999999972060323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4209.2299999999814</v>
      </c>
      <c r="D639" s="2">
        <f>'PR-RAS'!E645</f>
        <v>0</v>
      </c>
      <c r="E639" s="2">
        <v>0</v>
      </c>
      <c r="F639" s="2">
        <v>0</v>
      </c>
      <c r="G639" s="3">
        <f t="shared" si="14"/>
        <v>2685.488739999988</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243901.87000000104</v>
      </c>
      <c r="E640" s="2">
        <v>0</v>
      </c>
      <c r="F640" s="2">
        <v>0</v>
      </c>
      <c r="G640" s="3">
        <f t="shared" si="14"/>
        <v>311706.58986000135</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13489.57</v>
      </c>
      <c r="D641" s="2">
        <f>'PR-RAS'!E647</f>
        <v>17698.8</v>
      </c>
      <c r="E641" s="2">
        <v>0</v>
      </c>
      <c r="F641" s="2">
        <v>0</v>
      </c>
      <c r="G641" s="3">
        <f t="shared" si="14"/>
        <v>31287.788799999998</v>
      </c>
      <c r="H641" s="3">
        <f t="shared" si="15"/>
        <v>0.63000000000101863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17698.799999999981</v>
      </c>
      <c r="D643" s="2">
        <f>'PR-RAS'!E649</f>
        <v>0</v>
      </c>
      <c r="E643" s="2">
        <v>0</v>
      </c>
      <c r="F643" s="2">
        <v>0</v>
      </c>
      <c r="G643" s="3">
        <f t="shared" si="14"/>
        <v>11362.629599999987</v>
      </c>
      <c r="H643" s="3">
        <f t="shared" si="15"/>
        <v>0.20000000001891749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226203.07000000105</v>
      </c>
      <c r="E644" s="2">
        <v>0</v>
      </c>
      <c r="F644" s="2">
        <v>0</v>
      </c>
      <c r="G644" s="3">
        <f t="shared" si="14"/>
        <v>290897.14802000136</v>
      </c>
      <c r="H644" s="3">
        <f t="shared" si="15"/>
        <v>7.0000001054722816E-2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279248.59999999998</v>
      </c>
      <c r="D645" s="2">
        <f>'PR-RAS'!E651</f>
        <v>0</v>
      </c>
      <c r="E645" s="2">
        <v>0</v>
      </c>
      <c r="F645" s="2">
        <v>0</v>
      </c>
      <c r="G645" s="3">
        <f t="shared" si="14"/>
        <v>179836.09839999999</v>
      </c>
      <c r="H645" s="3">
        <f t="shared" si="15"/>
        <v>0.40000000002328306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511009.01</v>
      </c>
      <c r="D646" s="2">
        <f>'PR-RAS'!E653</f>
        <v>395768.94</v>
      </c>
      <c r="E646" s="2">
        <v>0</v>
      </c>
      <c r="F646" s="2">
        <v>0</v>
      </c>
      <c r="G646" s="3">
        <f t="shared" si="14"/>
        <v>840142.7440500001</v>
      </c>
      <c r="H646" s="3">
        <f t="shared" si="15"/>
        <v>7.0000000006984919E-2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1733512.14</v>
      </c>
      <c r="D647" s="2">
        <f>'PR-RAS'!E654</f>
        <v>2079781.82</v>
      </c>
      <c r="E647" s="2">
        <v>0</v>
      </c>
      <c r="F647" s="2">
        <v>0</v>
      </c>
      <c r="G647" s="3">
        <f t="shared" si="14"/>
        <v>3806926.9538800004</v>
      </c>
      <c r="H647" s="3">
        <f t="shared" si="15"/>
        <v>0.31999999983236194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1848752.21</v>
      </c>
      <c r="D648" s="2">
        <f>'PR-RAS'!E655</f>
        <v>1994386.61</v>
      </c>
      <c r="E648" s="2">
        <v>0</v>
      </c>
      <c r="F648" s="2">
        <v>0</v>
      </c>
      <c r="G648" s="3">
        <f t="shared" si="14"/>
        <v>3776878.9532099999</v>
      </c>
      <c r="H648" s="3">
        <f t="shared" si="15"/>
        <v>0.59999999986030161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395768.93999999994</v>
      </c>
      <c r="D649" s="2">
        <f>'PR-RAS'!E656</f>
        <v>481164.15000000014</v>
      </c>
      <c r="E649" s="2">
        <v>0</v>
      </c>
      <c r="F649" s="2">
        <v>0</v>
      </c>
      <c r="G649" s="3">
        <f t="shared" si="14"/>
        <v>880047.01152000017</v>
      </c>
      <c r="H649" s="3">
        <f t="shared" si="15"/>
        <v>0.21000000019557774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118</v>
      </c>
      <c r="D651" s="2">
        <f>'PR-RAS'!E658</f>
        <v>118</v>
      </c>
      <c r="E651" s="2">
        <v>0</v>
      </c>
      <c r="F651" s="2">
        <v>0</v>
      </c>
      <c r="G651" s="3">
        <f t="shared" si="14"/>
        <v>230.1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117</v>
      </c>
      <c r="D653" s="2">
        <f>'PR-RAS'!E660</f>
        <v>117</v>
      </c>
      <c r="E653" s="2">
        <v>0</v>
      </c>
      <c r="F653" s="2">
        <v>0</v>
      </c>
      <c r="G653" s="3">
        <f t="shared" si="14"/>
        <v>228.852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21023.279999999999</v>
      </c>
      <c r="D670" s="2">
        <f>'PR-RAS'!E677</f>
        <v>0</v>
      </c>
      <c r="E670" s="2">
        <v>0</v>
      </c>
      <c r="F670" s="2">
        <v>0</v>
      </c>
      <c r="G670" s="3">
        <f t="shared" si="14"/>
        <v>14064.57432</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2372621.4300000002</v>
      </c>
      <c r="D676" s="2">
        <f>'PR-RAS'!E683</f>
        <v>2545628.2999999998</v>
      </c>
      <c r="E676" s="2">
        <v>0</v>
      </c>
      <c r="F676" s="2">
        <v>0</v>
      </c>
      <c r="G676" s="3">
        <f t="shared" si="14"/>
        <v>5038117.6702499995</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30953.55</v>
      </c>
      <c r="E678" s="2">
        <v>0</v>
      </c>
      <c r="F678" s="2">
        <v>0</v>
      </c>
      <c r="G678" s="3">
        <f t="shared" si="14"/>
        <v>41911.106700000004</v>
      </c>
      <c r="H678" s="3">
        <f t="shared" si="15"/>
        <v>0.4500000000007276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13487.8</v>
      </c>
      <c r="E695" s="2">
        <v>0</v>
      </c>
      <c r="F695" s="2">
        <v>0</v>
      </c>
      <c r="G695" s="3">
        <f t="shared" si="14"/>
        <v>18721.066399999996</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121005.15</v>
      </c>
      <c r="D717" s="2">
        <f>'PR-RAS'!E724</f>
        <v>116777.66</v>
      </c>
      <c r="E717" s="2">
        <v>0</v>
      </c>
      <c r="F717" s="2">
        <v>0</v>
      </c>
      <c r="G717" s="3">
        <f t="shared" si="14"/>
        <v>253865.29651999997</v>
      </c>
      <c r="H717" s="3">
        <f t="shared" si="15"/>
        <v>0.48999999999068677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9446.49</v>
      </c>
      <c r="E725" s="2">
        <v>0</v>
      </c>
      <c r="F725" s="2">
        <v>0</v>
      </c>
      <c r="G725" s="3">
        <f t="shared" si="14"/>
        <v>13678.517519999999</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32194.46</v>
      </c>
      <c r="D726" s="2">
        <f>'PR-RAS'!E733</f>
        <v>53861.75</v>
      </c>
      <c r="E726" s="2">
        <v>0</v>
      </c>
      <c r="F726" s="2">
        <v>0</v>
      </c>
      <c r="G726" s="3">
        <f t="shared" si="14"/>
        <v>101440.52099999999</v>
      </c>
      <c r="H726" s="3">
        <f t="shared" si="15"/>
        <v>0.70999999999912689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58150.31</v>
      </c>
      <c r="D727" s="2">
        <f>'PR-RAS'!E734</f>
        <v>62235.41</v>
      </c>
      <c r="E727" s="2">
        <v>0</v>
      </c>
      <c r="F727" s="2">
        <v>0</v>
      </c>
      <c r="G727" s="3">
        <f t="shared" si="14"/>
        <v>132582.94037999999</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7442</v>
      </c>
      <c r="D729" s="2">
        <f>'PR-RAS'!E736</f>
        <v>5066.1000000000004</v>
      </c>
      <c r="E729" s="2">
        <v>0</v>
      </c>
      <c r="F729" s="2">
        <v>0</v>
      </c>
      <c r="G729" s="3">
        <f t="shared" si="14"/>
        <v>12794.017600000001</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5226.29</v>
      </c>
      <c r="D731" s="2">
        <f>'PR-RAS'!E738</f>
        <v>8278.9500000000007</v>
      </c>
      <c r="E731" s="2">
        <v>0</v>
      </c>
      <c r="F731" s="2">
        <v>0</v>
      </c>
      <c r="G731" s="3">
        <f t="shared" si="14"/>
        <v>15902.458700000001</v>
      </c>
      <c r="H731" s="3">
        <f t="shared" si="15"/>
        <v>0.33999999999923602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25359.96</v>
      </c>
      <c r="D732" s="2">
        <f>'PR-RAS'!E739</f>
        <v>26983.38</v>
      </c>
      <c r="E732" s="2">
        <v>0</v>
      </c>
      <c r="F732" s="2">
        <v>0</v>
      </c>
      <c r="G732" s="3">
        <f t="shared" si="14"/>
        <v>57987.832320000001</v>
      </c>
      <c r="H732" s="3">
        <f t="shared" si="15"/>
        <v>0.42000000000189175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12278.82</v>
      </c>
      <c r="D734" s="2">
        <f>'PR-RAS'!E741</f>
        <v>7328.66</v>
      </c>
      <c r="E734" s="2">
        <v>0</v>
      </c>
      <c r="F734" s="2">
        <v>0</v>
      </c>
      <c r="G734" s="3">
        <f t="shared" si="14"/>
        <v>19744.190619999998</v>
      </c>
      <c r="H734" s="3">
        <f t="shared" si="15"/>
        <v>0.52000000000043656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92.51</v>
      </c>
      <c r="D735" s="2">
        <f>'PR-RAS'!E742</f>
        <v>154.99</v>
      </c>
      <c r="E735" s="2">
        <v>0</v>
      </c>
      <c r="F735" s="2">
        <v>0</v>
      </c>
      <c r="G735" s="3">
        <f t="shared" si="14"/>
        <v>295.42766</v>
      </c>
      <c r="H735" s="3">
        <f t="shared" si="15"/>
        <v>0.49999999999998579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20247.78</v>
      </c>
      <c r="E736" s="2">
        <v>0</v>
      </c>
      <c r="F736" s="2">
        <v>0</v>
      </c>
      <c r="G736" s="3">
        <f t="shared" ref="G736:G737" si="28">(B736/1000)*(C736*1+D736*2)</f>
        <v>29764.236599999997</v>
      </c>
      <c r="H736" s="3">
        <f t="shared" ref="H736:H737" si="29">ABS(C736-ROUND(C736,0))+ABS(D736-ROUND(D736,0))</f>
        <v>0.22000000000116415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8432</v>
      </c>
      <c r="E737" s="2">
        <v>0</v>
      </c>
      <c r="F737" s="2">
        <v>0</v>
      </c>
      <c r="G737" s="3">
        <f t="shared" si="28"/>
        <v>12411.904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97220.52</v>
      </c>
      <c r="D848" s="2">
        <f>'PR-RAS'!E855</f>
        <v>57568.01</v>
      </c>
      <c r="E848" s="2">
        <v>0</v>
      </c>
      <c r="F848" s="2">
        <v>0</v>
      </c>
      <c r="G848" s="3">
        <f t="shared" si="34"/>
        <v>179865.98938000001</v>
      </c>
      <c r="H848" s="3">
        <f t="shared" si="35"/>
        <v>0.48999999999796273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2394114.6500000004</v>
      </c>
      <c r="D1011" s="7">
        <f>BILANCA!E6</f>
        <v>2399464.8900000006</v>
      </c>
      <c r="E1011" s="7">
        <v>0</v>
      </c>
      <c r="F1011" s="7">
        <v>0</v>
      </c>
      <c r="G1011" s="8">
        <f t="shared" ref="G1011:G1306" si="38">B1011/1000*C1011+B1011/500*D1011</f>
        <v>7193.0444300000017</v>
      </c>
      <c r="H1011" s="8">
        <f t="shared" si="35"/>
        <v>0.45999999903142452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1689989.1600000001</v>
      </c>
      <c r="D1012" s="2">
        <f>BILANCA!E7</f>
        <v>1691089.4500000004</v>
      </c>
      <c r="E1012" s="2">
        <v>0</v>
      </c>
      <c r="F1012" s="2">
        <v>0</v>
      </c>
      <c r="G1012" s="3">
        <f t="shared" si="38"/>
        <v>10144.336120000002</v>
      </c>
      <c r="H1012" s="3">
        <f t="shared" si="35"/>
        <v>0.61000000056810677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1689989.1600000001</v>
      </c>
      <c r="D1017" s="2">
        <f>BILANCA!E12</f>
        <v>1691089.4500000004</v>
      </c>
      <c r="E1017" s="2">
        <v>0</v>
      </c>
      <c r="F1017" s="2">
        <v>0</v>
      </c>
      <c r="G1017" s="3">
        <f t="shared" si="38"/>
        <v>35505.176420000011</v>
      </c>
      <c r="H1017" s="3">
        <f t="shared" si="35"/>
        <v>0.61000000056810677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1519091.5300000003</v>
      </c>
      <c r="D1018" s="2">
        <f>BILANCA!E13</f>
        <v>1548106.4900000002</v>
      </c>
      <c r="E1018" s="2">
        <v>0</v>
      </c>
      <c r="F1018" s="2">
        <v>0</v>
      </c>
      <c r="G1018" s="3">
        <f t="shared" si="38"/>
        <v>36922.436080000007</v>
      </c>
      <c r="H1018" s="3">
        <f t="shared" si="35"/>
        <v>0.9599999999627471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6735.02</v>
      </c>
      <c r="D1019" s="2">
        <f>BILANCA!E14</f>
        <v>6735.02</v>
      </c>
      <c r="E1019" s="2">
        <v>0</v>
      </c>
      <c r="F1019" s="2">
        <v>0</v>
      </c>
      <c r="G1019" s="3">
        <f t="shared" si="38"/>
        <v>181.84554</v>
      </c>
      <c r="H1019" s="3">
        <f t="shared" si="35"/>
        <v>4.0000000000873115E-2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2155366.25</v>
      </c>
      <c r="D1020" s="2">
        <f>BILANCA!E15</f>
        <v>2217222.02</v>
      </c>
      <c r="E1020" s="2">
        <v>0</v>
      </c>
      <c r="F1020" s="2">
        <v>0</v>
      </c>
      <c r="G1020" s="3">
        <f t="shared" si="38"/>
        <v>65898.102899999998</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27286.16</v>
      </c>
      <c r="D1022" s="2">
        <f>BILANCA!E17</f>
        <v>27286.16</v>
      </c>
      <c r="E1022" s="2">
        <v>0</v>
      </c>
      <c r="F1022" s="2">
        <v>0</v>
      </c>
      <c r="G1022" s="3">
        <f t="shared" si="38"/>
        <v>982.30176000000006</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670295.9</v>
      </c>
      <c r="D1023" s="2">
        <f>BILANCA!E18</f>
        <v>703136.71</v>
      </c>
      <c r="E1023" s="2">
        <v>0</v>
      </c>
      <c r="F1023" s="2">
        <v>0</v>
      </c>
      <c r="G1023" s="3">
        <f t="shared" si="38"/>
        <v>26995.401160000001</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121700.11999999988</v>
      </c>
      <c r="D1024" s="2">
        <f>BILANCA!E19</f>
        <v>48422.599999999977</v>
      </c>
      <c r="E1024" s="2">
        <v>0</v>
      </c>
      <c r="F1024" s="2">
        <v>0</v>
      </c>
      <c r="G1024" s="3">
        <f t="shared" si="38"/>
        <v>3059.6344799999979</v>
      </c>
      <c r="H1024" s="3">
        <f t="shared" si="35"/>
        <v>0.51999999990221113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457801.58</v>
      </c>
      <c r="D1025" s="2">
        <f>BILANCA!E20</f>
        <v>488641.96</v>
      </c>
      <c r="E1025" s="2">
        <v>0</v>
      </c>
      <c r="F1025" s="2">
        <v>0</v>
      </c>
      <c r="G1025" s="3">
        <f t="shared" si="38"/>
        <v>21526.282500000001</v>
      </c>
      <c r="H1025" s="3">
        <f t="shared" si="35"/>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33678.730000000003</v>
      </c>
      <c r="D1026" s="2">
        <f>BILANCA!E21</f>
        <v>33678.730000000003</v>
      </c>
      <c r="E1026" s="2">
        <v>0</v>
      </c>
      <c r="F1026" s="2">
        <v>0</v>
      </c>
      <c r="G1026" s="3">
        <f t="shared" si="38"/>
        <v>1616.5790400000001</v>
      </c>
      <c r="H1026" s="3">
        <f t="shared" si="35"/>
        <v>0.53999999999359716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112388.07</v>
      </c>
      <c r="D1027" s="2">
        <f>BILANCA!E22</f>
        <v>123998.07</v>
      </c>
      <c r="E1027" s="2">
        <v>0</v>
      </c>
      <c r="F1027" s="2">
        <v>0</v>
      </c>
      <c r="G1027" s="3">
        <f t="shared" si="38"/>
        <v>6126.531570000001</v>
      </c>
      <c r="H1027" s="3">
        <f t="shared" si="35"/>
        <v>0.14000000001396984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2519.79</v>
      </c>
      <c r="D1028" s="2">
        <f>BILANCA!E23</f>
        <v>2519.79</v>
      </c>
      <c r="E1028" s="2">
        <v>0</v>
      </c>
      <c r="F1028" s="2">
        <v>0</v>
      </c>
      <c r="G1028" s="3">
        <f t="shared" si="38"/>
        <v>136.06865999999997</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36506.199999999997</v>
      </c>
      <c r="D1029" s="2">
        <f>BILANCA!E24</f>
        <v>36506.199999999997</v>
      </c>
      <c r="E1029" s="2">
        <v>0</v>
      </c>
      <c r="F1029" s="2">
        <v>0</v>
      </c>
      <c r="G1029" s="3">
        <f t="shared" si="38"/>
        <v>2080.8533999999995</v>
      </c>
      <c r="H1029" s="3">
        <f t="shared" si="35"/>
        <v>0.39999999999417923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44618.59</v>
      </c>
      <c r="D1030" s="2">
        <f>BILANCA!E25</f>
        <v>44618.59</v>
      </c>
      <c r="E1030" s="2">
        <v>0</v>
      </c>
      <c r="F1030" s="2">
        <v>0</v>
      </c>
      <c r="G1030" s="3">
        <f t="shared" si="38"/>
        <v>2677.1153999999997</v>
      </c>
      <c r="H1030" s="3">
        <f t="shared" si="35"/>
        <v>0.82000000000698492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234435.83</v>
      </c>
      <c r="D1031" s="2">
        <f>BILANCA!E26</f>
        <v>234435.83</v>
      </c>
      <c r="E1031" s="2">
        <v>0</v>
      </c>
      <c r="F1031" s="2">
        <v>0</v>
      </c>
      <c r="G1031" s="3">
        <f t="shared" si="38"/>
        <v>14769.45729</v>
      </c>
      <c r="H1031" s="3">
        <f t="shared" si="35"/>
        <v>0.34000000002561137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800248.67</v>
      </c>
      <c r="D1033" s="2">
        <f>BILANCA!E28</f>
        <v>915976.57</v>
      </c>
      <c r="E1033" s="2">
        <v>0</v>
      </c>
      <c r="F1033" s="2">
        <v>0</v>
      </c>
      <c r="G1033" s="3">
        <f t="shared" si="38"/>
        <v>60540.641629999998</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49197.510000000009</v>
      </c>
      <c r="D1040" s="2">
        <f>BILANCA!E35</f>
        <v>94560.360000000015</v>
      </c>
      <c r="E1040" s="2">
        <v>0</v>
      </c>
      <c r="F1040" s="2">
        <v>0</v>
      </c>
      <c r="G1040" s="3">
        <f t="shared" si="38"/>
        <v>7149.5469000000012</v>
      </c>
      <c r="H1040" s="3">
        <f t="shared" si="35"/>
        <v>0.85000000000582077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185071</v>
      </c>
      <c r="D1041" s="2">
        <f>BILANCA!E36</f>
        <v>230433.85</v>
      </c>
      <c r="E1041" s="2">
        <v>0</v>
      </c>
      <c r="F1041" s="2">
        <v>0</v>
      </c>
      <c r="G1041" s="3">
        <f t="shared" si="38"/>
        <v>20024.099699999999</v>
      </c>
      <c r="H1041" s="3">
        <f t="shared" si="35"/>
        <v>0.14999999999417923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917.91</v>
      </c>
      <c r="D1044" s="2">
        <f>BILANCA!E39</f>
        <v>917.91</v>
      </c>
      <c r="E1044" s="2">
        <v>0</v>
      </c>
      <c r="F1044" s="2">
        <v>0</v>
      </c>
      <c r="G1044" s="3">
        <f t="shared" si="38"/>
        <v>93.626820000000009</v>
      </c>
      <c r="H1044" s="3">
        <f t="shared" si="35"/>
        <v>0.18000000000006366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136791.4</v>
      </c>
      <c r="D1045" s="2">
        <f>BILANCA!E40</f>
        <v>136791.4</v>
      </c>
      <c r="E1045" s="2">
        <v>0</v>
      </c>
      <c r="F1045" s="2">
        <v>0</v>
      </c>
      <c r="G1045" s="3">
        <f t="shared" si="38"/>
        <v>14363.097000000002</v>
      </c>
      <c r="H1045" s="3">
        <f t="shared" si="35"/>
        <v>0.79999999998835847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6874.38</v>
      </c>
      <c r="D1052" s="2">
        <f>BILANCA!E47</f>
        <v>6874.38</v>
      </c>
      <c r="E1052" s="2">
        <v>0</v>
      </c>
      <c r="F1052" s="2">
        <v>0</v>
      </c>
      <c r="G1052" s="3">
        <f t="shared" si="38"/>
        <v>866.1718800000001</v>
      </c>
      <c r="H1052" s="3">
        <f t="shared" si="35"/>
        <v>0.76000000000021828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6874.38</v>
      </c>
      <c r="D1055" s="2">
        <f>BILANCA!E50</f>
        <v>6874.38</v>
      </c>
      <c r="E1055" s="2">
        <v>0</v>
      </c>
      <c r="F1055" s="2">
        <v>0</v>
      </c>
      <c r="G1055" s="3">
        <f t="shared" si="38"/>
        <v>928.04130000000009</v>
      </c>
      <c r="H1055" s="3">
        <f t="shared" si="35"/>
        <v>0.76000000000021828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49049.18</v>
      </c>
      <c r="D1059" s="2">
        <f>BILANCA!E54</f>
        <v>52739.55</v>
      </c>
      <c r="E1059" s="2">
        <v>0</v>
      </c>
      <c r="F1059" s="2">
        <v>0</v>
      </c>
      <c r="G1059" s="3">
        <f t="shared" si="38"/>
        <v>7571.8857200000002</v>
      </c>
      <c r="H1059" s="3">
        <f t="shared" si="35"/>
        <v>0.62999999999738066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49049.18</v>
      </c>
      <c r="D1060" s="2">
        <f>BILANCA!E55</f>
        <v>52739.55</v>
      </c>
      <c r="E1060" s="2">
        <v>0</v>
      </c>
      <c r="F1060" s="2">
        <v>0</v>
      </c>
      <c r="G1060" s="3">
        <f t="shared" si="38"/>
        <v>7726.4140000000007</v>
      </c>
      <c r="H1060" s="3">
        <f t="shared" si="35"/>
        <v>0.62999999999738066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704125.49</v>
      </c>
      <c r="D1074" s="2">
        <f>BILANCA!E69</f>
        <v>708375.44000000006</v>
      </c>
      <c r="E1074" s="2">
        <v>0</v>
      </c>
      <c r="F1074" s="2">
        <v>0</v>
      </c>
      <c r="G1074" s="3">
        <f t="shared" si="38"/>
        <v>135736.08768</v>
      </c>
      <c r="H1074" s="3">
        <f t="shared" si="35"/>
        <v>0.93000000005122274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395768.94</v>
      </c>
      <c r="D1075" s="2">
        <f>BILANCA!E70</f>
        <v>481164.15</v>
      </c>
      <c r="E1075" s="2">
        <v>0</v>
      </c>
      <c r="F1075" s="2">
        <v>0</v>
      </c>
      <c r="G1075" s="3">
        <f t="shared" si="38"/>
        <v>88276.320600000006</v>
      </c>
      <c r="H1075" s="3">
        <f t="shared" si="35"/>
        <v>0.21000000002095476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395525.51</v>
      </c>
      <c r="D1076" s="2">
        <f>BILANCA!E71</f>
        <v>481164.15</v>
      </c>
      <c r="E1076" s="2">
        <v>0</v>
      </c>
      <c r="F1076" s="2">
        <v>0</v>
      </c>
      <c r="G1076" s="3">
        <f t="shared" si="38"/>
        <v>89618.351460000005</v>
      </c>
      <c r="H1076" s="3">
        <f t="shared" si="35"/>
        <v>0.64000000001396984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395525.51</v>
      </c>
      <c r="D1078" s="2">
        <f>BILANCA!E73</f>
        <v>481164.15</v>
      </c>
      <c r="E1078" s="2">
        <v>0</v>
      </c>
      <c r="F1078" s="2">
        <v>0</v>
      </c>
      <c r="G1078" s="3">
        <f t="shared" si="38"/>
        <v>92334.059080000006</v>
      </c>
      <c r="H1078" s="3">
        <f t="shared" si="35"/>
        <v>0.64000000001396984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243.43</v>
      </c>
      <c r="D1085" s="2">
        <f>BILANCA!E80</f>
        <v>0</v>
      </c>
      <c r="E1085" s="2">
        <v>0</v>
      </c>
      <c r="F1085" s="2">
        <v>0</v>
      </c>
      <c r="G1085" s="3">
        <f t="shared" si="38"/>
        <v>18.257249999999999</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18288.2</v>
      </c>
      <c r="D1087" s="2">
        <f>BILANCA!E82</f>
        <v>7480.46</v>
      </c>
      <c r="E1087" s="2">
        <v>0</v>
      </c>
      <c r="F1087" s="2">
        <v>0</v>
      </c>
      <c r="G1087" s="3">
        <f t="shared" si="38"/>
        <v>2560.1822400000001</v>
      </c>
      <c r="H1087" s="3">
        <f t="shared" si="35"/>
        <v>0.66000000000076398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18288.2</v>
      </c>
      <c r="D1092" s="2">
        <f>BILANCA!E87</f>
        <v>7480.46</v>
      </c>
      <c r="E1092" s="2">
        <v>0</v>
      </c>
      <c r="F1092" s="2">
        <v>0</v>
      </c>
      <c r="G1092" s="3">
        <f t="shared" si="38"/>
        <v>2726.4278400000003</v>
      </c>
      <c r="H1092" s="3">
        <f t="shared" si="35"/>
        <v>0.66000000000076398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10819.75</v>
      </c>
      <c r="D1152" s="2">
        <f>BILANCA!E147</f>
        <v>219730.83000000002</v>
      </c>
      <c r="E1152" s="2">
        <v>0</v>
      </c>
      <c r="F1152" s="2">
        <v>0</v>
      </c>
      <c r="G1152" s="3">
        <f t="shared" si="38"/>
        <v>63939.960219999994</v>
      </c>
      <c r="H1152" s="3">
        <f t="shared" si="41"/>
        <v>0.41999999998370185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207264.47</v>
      </c>
      <c r="E1155" s="2">
        <v>0</v>
      </c>
      <c r="F1155" s="2">
        <v>0</v>
      </c>
      <c r="G1155" s="3">
        <f t="shared" si="38"/>
        <v>60106.696299999996</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207264.47</v>
      </c>
      <c r="E1161" s="2">
        <v>0</v>
      </c>
      <c r="F1161" s="2">
        <v>0</v>
      </c>
      <c r="G1161" s="3">
        <f t="shared" si="38"/>
        <v>62593.869939999997</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6231.64</v>
      </c>
      <c r="D1165" s="2">
        <f>BILANCA!E160</f>
        <v>7986.33</v>
      </c>
      <c r="E1165" s="2">
        <v>0</v>
      </c>
      <c r="F1165" s="2">
        <v>0</v>
      </c>
      <c r="G1165" s="3">
        <f t="shared" si="38"/>
        <v>3441.6664999999998</v>
      </c>
      <c r="H1165" s="3">
        <f t="shared" si="41"/>
        <v>0.68999999999959982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4588.1099999999997</v>
      </c>
      <c r="D1166" s="2">
        <f>BILANCA!E161</f>
        <v>4480.03</v>
      </c>
      <c r="E1166" s="2">
        <v>0</v>
      </c>
      <c r="F1166" s="2">
        <v>0</v>
      </c>
      <c r="G1166" s="3">
        <f t="shared" si="38"/>
        <v>2113.5145199999997</v>
      </c>
      <c r="H1166" s="3">
        <f t="shared" si="41"/>
        <v>0.13999999999941792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279248.59999999998</v>
      </c>
      <c r="D1176" s="2">
        <f>BILANCA!E171</f>
        <v>0</v>
      </c>
      <c r="E1176" s="2">
        <v>0</v>
      </c>
      <c r="F1176" s="2">
        <v>0</v>
      </c>
      <c r="G1176" s="3">
        <f t="shared" si="38"/>
        <v>46355.267599999999</v>
      </c>
      <c r="H1176" s="3">
        <f t="shared" si="41"/>
        <v>0.40000000002328306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279248.59999999998</v>
      </c>
      <c r="D1179" s="2">
        <f>BILANCA!E174</f>
        <v>0</v>
      </c>
      <c r="E1179" s="2">
        <v>0</v>
      </c>
      <c r="F1179" s="2">
        <v>0</v>
      </c>
      <c r="G1179" s="3">
        <f t="shared" si="38"/>
        <v>47193.013399999996</v>
      </c>
      <c r="H1179" s="3">
        <f t="shared" si="41"/>
        <v>0.40000000002328306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2394114.6500000004</v>
      </c>
      <c r="D1180" s="2">
        <f>BILANCA!E176</f>
        <v>2399464.89</v>
      </c>
      <c r="E1180" s="2">
        <v>0</v>
      </c>
      <c r="F1180" s="2">
        <v>0</v>
      </c>
      <c r="G1180" s="3">
        <f t="shared" si="38"/>
        <v>1222817.5531000001</v>
      </c>
      <c r="H1180" s="3">
        <f t="shared" si="41"/>
        <v>0.45999999949708581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293932.26</v>
      </c>
      <c r="D1181" s="2">
        <f>BILANCA!E177</f>
        <v>384209.02</v>
      </c>
      <c r="E1181" s="2">
        <v>0</v>
      </c>
      <c r="F1181" s="2">
        <v>0</v>
      </c>
      <c r="G1181" s="3">
        <f t="shared" si="38"/>
        <v>181661.90130000003</v>
      </c>
      <c r="H1181" s="3">
        <f t="shared" si="41"/>
        <v>0.28000000002793968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293932.26</v>
      </c>
      <c r="D1182" s="2">
        <f>BILANCA!E178</f>
        <v>344425.05000000005</v>
      </c>
      <c r="E1182" s="2">
        <v>0</v>
      </c>
      <c r="F1182" s="2">
        <v>0</v>
      </c>
      <c r="G1182" s="3">
        <f t="shared" si="38"/>
        <v>169038.56592000002</v>
      </c>
      <c r="H1182" s="3">
        <f t="shared" si="41"/>
        <v>0.31000000005587935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239248.6</v>
      </c>
      <c r="D1183" s="2">
        <f>BILANCA!E179</f>
        <v>292634.02</v>
      </c>
      <c r="E1183" s="2">
        <v>0</v>
      </c>
      <c r="F1183" s="2">
        <v>0</v>
      </c>
      <c r="G1183" s="3">
        <f t="shared" si="38"/>
        <v>142641.37872000001</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39850.78</v>
      </c>
      <c r="D1184" s="2">
        <f>BILANCA!E180</f>
        <v>51098.66</v>
      </c>
      <c r="E1184" s="2">
        <v>0</v>
      </c>
      <c r="F1184" s="2">
        <v>0</v>
      </c>
      <c r="G1184" s="3">
        <f t="shared" si="38"/>
        <v>24716.3694</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250.65</v>
      </c>
      <c r="D1185" s="2">
        <f>BILANCA!E181</f>
        <v>0</v>
      </c>
      <c r="E1185" s="2">
        <v>0</v>
      </c>
      <c r="F1185" s="2">
        <v>0</v>
      </c>
      <c r="G1185" s="3">
        <f t="shared" si="38"/>
        <v>43.863749999999996</v>
      </c>
      <c r="H1185" s="3">
        <f t="shared" si="41"/>
        <v>0.34999999999999432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250.65</v>
      </c>
      <c r="D1188" s="2">
        <f>BILANCA!E184</f>
        <v>0</v>
      </c>
      <c r="E1188" s="2">
        <v>0</v>
      </c>
      <c r="F1188" s="2">
        <v>0</v>
      </c>
      <c r="G1188" s="3">
        <f t="shared" si="38"/>
        <v>44.615699999999997</v>
      </c>
      <c r="H1188" s="3">
        <f t="shared" si="41"/>
        <v>0.34999999999999432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692.37</v>
      </c>
      <c r="E1198" s="2">
        <v>0</v>
      </c>
      <c r="F1198" s="2">
        <v>0</v>
      </c>
      <c r="G1198" s="3">
        <f t="shared" si="38"/>
        <v>260.33112</v>
      </c>
      <c r="H1198" s="3">
        <f t="shared" si="41"/>
        <v>0.37000000000000455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14582.23</v>
      </c>
      <c r="D1200" s="2">
        <f>BILANCA!E196</f>
        <v>0</v>
      </c>
      <c r="E1200" s="2">
        <v>0</v>
      </c>
      <c r="F1200" s="2">
        <v>0</v>
      </c>
      <c r="G1200" s="3">
        <f t="shared" si="38"/>
        <v>2770.6237000000001</v>
      </c>
      <c r="H1200" s="3">
        <f t="shared" si="41"/>
        <v>0.22999999999956344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31636.25</v>
      </c>
      <c r="E1201" s="2">
        <v>0</v>
      </c>
      <c r="F1201" s="2">
        <v>0</v>
      </c>
      <c r="G1201" s="3">
        <f t="shared" si="38"/>
        <v>12085.047500000001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31636.25</v>
      </c>
      <c r="E1203" s="2">
        <v>0</v>
      </c>
      <c r="F1203" s="2">
        <v>0</v>
      </c>
      <c r="G1203" s="3">
        <f t="shared" si="44"/>
        <v>12211.592500000001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8147.72</v>
      </c>
      <c r="E1251" s="2">
        <v>0</v>
      </c>
      <c r="F1251" s="2">
        <v>0</v>
      </c>
      <c r="G1251" s="3">
        <f>B1251/1000*C1251+B1251/500*D1251</f>
        <v>3927.2010399999999</v>
      </c>
      <c r="H1251" s="3">
        <f>ABS(C1251-ROUND(C1251,0))+ABS(D1251-ROUND(D1251,0))</f>
        <v>0.27999999999974534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2100182.39</v>
      </c>
      <c r="D1255" s="2">
        <f>BILANCA!E251</f>
        <v>2015255.87</v>
      </c>
      <c r="E1255" s="2">
        <v>0</v>
      </c>
      <c r="F1255" s="2">
        <v>0</v>
      </c>
      <c r="G1255" s="3">
        <f t="shared" si="38"/>
        <v>1502020.0618499999</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2076251.95</v>
      </c>
      <c r="D1256" s="2">
        <f>BILANCA!E252</f>
        <v>2021728.11</v>
      </c>
      <c r="E1256" s="2">
        <v>0</v>
      </c>
      <c r="F1256" s="2">
        <v>0</v>
      </c>
      <c r="G1256" s="3">
        <f t="shared" si="38"/>
        <v>1505448.20982</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2076251.95</v>
      </c>
      <c r="D1257" s="2">
        <f>BILANCA!E253</f>
        <v>2021728.11</v>
      </c>
      <c r="E1257" s="2">
        <v>0</v>
      </c>
      <c r="F1257" s="2">
        <v>0</v>
      </c>
      <c r="G1257" s="3">
        <f t="shared" si="38"/>
        <v>1511567.91799</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17698.8</v>
      </c>
      <c r="D1259" s="2">
        <f>BILANCA!E255</f>
        <v>-226203.07</v>
      </c>
      <c r="E1259" s="2">
        <v>0</v>
      </c>
      <c r="F1259" s="2">
        <v>0</v>
      </c>
      <c r="G1259" s="3">
        <f t="shared" si="38"/>
        <v>-108242.12766</v>
      </c>
      <c r="H1259" s="3">
        <f t="shared" si="41"/>
        <v>0.27000000000771252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17698.8</v>
      </c>
      <c r="D1260" s="2">
        <f>BILANCA!E256</f>
        <v>0</v>
      </c>
      <c r="E1260" s="2">
        <v>0</v>
      </c>
      <c r="F1260" s="2">
        <v>0</v>
      </c>
      <c r="G1260" s="3">
        <f t="shared" si="38"/>
        <v>4424.7</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17698.8</v>
      </c>
      <c r="D1261" s="2">
        <f>BILANCA!E257</f>
        <v>0</v>
      </c>
      <c r="E1261" s="2">
        <v>0</v>
      </c>
      <c r="F1261" s="2">
        <v>0</v>
      </c>
      <c r="G1261" s="3">
        <f t="shared" si="38"/>
        <v>4442.3987999999999</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226203.07</v>
      </c>
      <c r="E1264" s="2">
        <v>0</v>
      </c>
      <c r="F1264" s="2">
        <v>0</v>
      </c>
      <c r="G1264" s="3">
        <f t="shared" si="38"/>
        <v>114911.15956</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183065.23</v>
      </c>
      <c r="E1265" s="2">
        <v>0</v>
      </c>
      <c r="F1265" s="2">
        <v>0</v>
      </c>
      <c r="G1265" s="3">
        <f t="shared" si="38"/>
        <v>93363.267300000007</v>
      </c>
      <c r="H1265" s="3">
        <f t="shared" si="41"/>
        <v>0.23000000001047738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43137.84</v>
      </c>
      <c r="E1266" s="2">
        <v>0</v>
      </c>
      <c r="F1266" s="2">
        <v>0</v>
      </c>
      <c r="G1266" s="3">
        <f t="shared" si="38"/>
        <v>22086.574079999999</v>
      </c>
      <c r="H1266" s="3">
        <f t="shared" si="41"/>
        <v>0.16000000000349246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6231.64</v>
      </c>
      <c r="D1278" s="2">
        <f>BILANCA!E274</f>
        <v>219730.83000000002</v>
      </c>
      <c r="E1278" s="2">
        <v>0</v>
      </c>
      <c r="F1278" s="2">
        <v>0</v>
      </c>
      <c r="G1278" s="3">
        <f t="shared" si="38"/>
        <v>119445.80440000001</v>
      </c>
      <c r="H1278" s="3">
        <f t="shared" si="41"/>
        <v>0.52999999998337444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207264.47</v>
      </c>
      <c r="E1281" s="2">
        <v>0</v>
      </c>
      <c r="F1281" s="2">
        <v>0</v>
      </c>
      <c r="G1281" s="3">
        <f t="shared" si="48"/>
        <v>112337.34274000001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207264.47</v>
      </c>
      <c r="E1287" s="2">
        <v>0</v>
      </c>
      <c r="F1287" s="2">
        <v>0</v>
      </c>
      <c r="G1287" s="3">
        <f t="shared" si="48"/>
        <v>114824.51638000002</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6231.64</v>
      </c>
      <c r="D1291" s="2">
        <f>BILANCA!E287</f>
        <v>7986.33</v>
      </c>
      <c r="E1291" s="2">
        <v>0</v>
      </c>
      <c r="F1291" s="2">
        <v>0</v>
      </c>
      <c r="G1291" s="3">
        <f t="shared" si="48"/>
        <v>6239.408300000001</v>
      </c>
      <c r="H1291" s="3">
        <f t="shared" si="49"/>
        <v>0.68999999999959982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4480.03</v>
      </c>
      <c r="E1292" s="2">
        <v>0</v>
      </c>
      <c r="F1292" s="2">
        <v>0</v>
      </c>
      <c r="G1292" s="3">
        <f t="shared" si="48"/>
        <v>2526.7369199999998</v>
      </c>
      <c r="H1292" s="3">
        <f t="shared" si="49"/>
        <v>2.9999999999745341E-2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10819.75</v>
      </c>
      <c r="D1305" s="2">
        <f>BILANCA!E302</f>
        <v>12466.36</v>
      </c>
      <c r="E1305" s="2">
        <v>0</v>
      </c>
      <c r="F1305" s="2">
        <v>0</v>
      </c>
      <c r="G1305" s="3">
        <f t="shared" si="38"/>
        <v>10546.978649999999</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207264.47</v>
      </c>
      <c r="E1306" s="2">
        <v>0</v>
      </c>
      <c r="F1306" s="2">
        <v>0</v>
      </c>
      <c r="G1306" s="3">
        <f t="shared" si="38"/>
        <v>122700.56624</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16785.400000000001</v>
      </c>
      <c r="D1311" s="2">
        <f>BILANCA!E308</f>
        <v>7348.47</v>
      </c>
      <c r="E1311" s="2">
        <v>0</v>
      </c>
      <c r="F1311" s="2">
        <v>0</v>
      </c>
      <c r="G1311" s="3">
        <f t="shared" si="52"/>
        <v>9476.1843399999998</v>
      </c>
      <c r="H1311" s="3">
        <f t="shared" si="41"/>
        <v>0.87000000000170985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1502.8</v>
      </c>
      <c r="D1314" s="2">
        <f>BILANCA!E311</f>
        <v>131.99</v>
      </c>
      <c r="E1314" s="2">
        <v>0</v>
      </c>
      <c r="F1314" s="2">
        <v>0</v>
      </c>
      <c r="G1314" s="3">
        <f t="shared" si="52"/>
        <v>537.10111999999992</v>
      </c>
      <c r="H1314" s="3">
        <f t="shared" si="41"/>
        <v>0.21000000000003638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45548.84</v>
      </c>
      <c r="D1339" s="2">
        <f>BILANCA!E336</f>
        <v>0</v>
      </c>
      <c r="E1339" s="2">
        <v>0</v>
      </c>
      <c r="F1339" s="2">
        <v>0</v>
      </c>
      <c r="G1339" s="3">
        <f t="shared" si="52"/>
        <v>14985.568359999999</v>
      </c>
      <c r="H1339" s="3">
        <f t="shared" si="41"/>
        <v>0.16000000000349246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248383.42</v>
      </c>
      <c r="D1340" s="2">
        <f>BILANCA!E337</f>
        <v>344425.05</v>
      </c>
      <c r="E1340" s="2">
        <v>0</v>
      </c>
      <c r="F1340" s="2">
        <v>0</v>
      </c>
      <c r="G1340" s="3">
        <f t="shared" si="52"/>
        <v>309287.06160000002</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31636.25</v>
      </c>
      <c r="E1342" s="2">
        <v>0</v>
      </c>
      <c r="F1342" s="2">
        <v>0</v>
      </c>
      <c r="G1342" s="3">
        <f t="shared" si="52"/>
        <v>21006.47</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799.25</v>
      </c>
      <c r="E1382" s="2">
        <v>0</v>
      </c>
      <c r="F1382" s="2">
        <v>0</v>
      </c>
      <c r="G1382" s="3">
        <f t="shared" si="59"/>
        <v>594.64199999999994</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7348.47</v>
      </c>
      <c r="E1383" s="2">
        <v>0</v>
      </c>
      <c r="F1383" s="2">
        <v>0</v>
      </c>
      <c r="G1383" s="3">
        <f t="shared" si="59"/>
        <v>5481.9586200000003</v>
      </c>
      <c r="H1383" s="3">
        <f t="shared" si="60"/>
        <v>0.47000000000025466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4100540.04</v>
      </c>
      <c r="D1510" s="2">
        <f>'RAS-funkcijski'!E114</f>
        <v>4708089.1599999992</v>
      </c>
      <c r="E1510" s="2">
        <v>0</v>
      </c>
      <c r="F1510" s="2">
        <v>0</v>
      </c>
      <c r="G1510" s="3">
        <f t="shared" si="52"/>
        <v>1486839.0195999998</v>
      </c>
      <c r="H1510" s="3">
        <f t="shared" si="63"/>
        <v>0.19999999925494194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3870453.95</v>
      </c>
      <c r="D1511" s="2">
        <f>'RAS-funkcijski'!E115</f>
        <v>4476232.7699999996</v>
      </c>
      <c r="E1511" s="2">
        <v>0</v>
      </c>
      <c r="F1511" s="2">
        <v>0</v>
      </c>
      <c r="G1511" s="3">
        <f t="shared" si="52"/>
        <v>1423344.06339</v>
      </c>
      <c r="H1511" s="3">
        <f t="shared" si="63"/>
        <v>0.28000000026077032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3870453.95</v>
      </c>
      <c r="D1513" s="2">
        <f>'RAS-funkcijski'!E117</f>
        <v>4476232.7699999996</v>
      </c>
      <c r="E1513" s="2">
        <v>0</v>
      </c>
      <c r="F1513" s="2">
        <v>0</v>
      </c>
      <c r="G1513" s="3">
        <f t="shared" si="52"/>
        <v>1448989.90237</v>
      </c>
      <c r="H1513" s="3">
        <f t="shared" si="63"/>
        <v>0.28000000026077032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230086.09</v>
      </c>
      <c r="D1522" s="2">
        <f>'RAS-funkcijski'!E126</f>
        <v>231856.39</v>
      </c>
      <c r="E1522" s="2">
        <v>0</v>
      </c>
      <c r="F1522" s="2">
        <v>0</v>
      </c>
      <c r="G1522" s="3">
        <f t="shared" si="52"/>
        <v>84643.462140000003</v>
      </c>
      <c r="H1522" s="3">
        <f t="shared" si="63"/>
        <v>0.48000000001047738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4100540.04</v>
      </c>
      <c r="D1537" s="14">
        <f>'RAS-funkcijski'!E141</f>
        <v>4708089.1599999992</v>
      </c>
      <c r="E1537" s="14">
        <v>0</v>
      </c>
      <c r="F1537" s="14">
        <v>0</v>
      </c>
      <c r="G1537" s="15">
        <f t="shared" si="52"/>
        <v>1851790.4153199999</v>
      </c>
      <c r="H1537" s="15">
        <f t="shared" si="63"/>
        <v>0.19999999925494194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12510</v>
      </c>
      <c r="D1538" s="7">
        <f>'P-VRIO'!E5</f>
        <v>148568.71</v>
      </c>
      <c r="E1538" s="7">
        <v>0</v>
      </c>
      <c r="F1538" s="7">
        <v>0</v>
      </c>
      <c r="G1538" s="8">
        <f t="shared" si="52"/>
        <v>309.64741999999995</v>
      </c>
      <c r="H1538" s="8">
        <f t="shared" si="63"/>
        <v>0.29000000000814907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148568.71</v>
      </c>
      <c r="E1539" s="2">
        <v>0</v>
      </c>
      <c r="F1539" s="2">
        <v>0</v>
      </c>
      <c r="G1539" s="3">
        <f t="shared" si="52"/>
        <v>594.27483999999993</v>
      </c>
      <c r="H1539" s="3">
        <f t="shared" si="63"/>
        <v>0.29000000000814907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148568.71</v>
      </c>
      <c r="E1540" s="2">
        <v>0</v>
      </c>
      <c r="F1540" s="2">
        <v>0</v>
      </c>
      <c r="G1540" s="3">
        <f t="shared" si="52"/>
        <v>891.41225999999995</v>
      </c>
      <c r="H1540" s="3">
        <f t="shared" si="63"/>
        <v>0.29000000000814907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148568.71</v>
      </c>
      <c r="E1542" s="2">
        <v>0</v>
      </c>
      <c r="F1542" s="2">
        <v>0</v>
      </c>
      <c r="G1542" s="3">
        <f t="shared" si="52"/>
        <v>1485.6870999999999</v>
      </c>
      <c r="H1542" s="3">
        <f t="shared" si="63"/>
        <v>0.29000000000814907</v>
      </c>
      <c r="I1542" s="11">
        <f t="shared" si="64"/>
        <v>430.84925901210693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12510</v>
      </c>
      <c r="D1555" s="2">
        <f>'P-VRIO'!E22</f>
        <v>0</v>
      </c>
      <c r="E1555" s="2">
        <v>0</v>
      </c>
      <c r="F1555" s="2">
        <v>0</v>
      </c>
      <c r="G1555" s="3">
        <f t="shared" si="52"/>
        <v>225.17999999999998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12510</v>
      </c>
      <c r="D1556" s="2">
        <f>'P-VRIO'!E23</f>
        <v>0</v>
      </c>
      <c r="E1556" s="2">
        <v>0</v>
      </c>
      <c r="F1556" s="2">
        <v>0</v>
      </c>
      <c r="G1556" s="3">
        <f t="shared" si="52"/>
        <v>237.69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12510</v>
      </c>
      <c r="D1558" s="2">
        <f>'P-VRIO'!E25</f>
        <v>0</v>
      </c>
      <c r="E1558" s="2">
        <v>0</v>
      </c>
      <c r="F1558" s="2">
        <v>0</v>
      </c>
      <c r="G1558" s="3">
        <f t="shared" si="52"/>
        <v>262.71000000000004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293932.26</v>
      </c>
      <c r="D1582" s="7"/>
      <c r="E1582" s="7">
        <v>0</v>
      </c>
      <c r="F1582" s="7">
        <v>0</v>
      </c>
      <c r="G1582" s="8">
        <f t="shared" ref="G1582:G1686" si="70">B1582/1000*C1582</f>
        <v>293.93226000000004</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4426553.6999999993</v>
      </c>
      <c r="D1583" s="2">
        <v>0</v>
      </c>
      <c r="E1583" s="2">
        <v>0</v>
      </c>
      <c r="F1583" s="2">
        <v>0</v>
      </c>
      <c r="G1583" s="3">
        <f t="shared" si="70"/>
        <v>8853.107399999999</v>
      </c>
      <c r="H1583" s="3">
        <f t="shared" si="71"/>
        <v>0.30000000074505806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4343102.55</v>
      </c>
      <c r="D1585" s="2">
        <v>0</v>
      </c>
      <c r="E1585" s="2">
        <v>0</v>
      </c>
      <c r="F1585" s="2">
        <v>0</v>
      </c>
      <c r="G1585" s="3">
        <f t="shared" si="70"/>
        <v>17372.410199999998</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3804561.23</v>
      </c>
      <c r="D1586" s="2">
        <v>0</v>
      </c>
      <c r="E1586" s="2">
        <v>0</v>
      </c>
      <c r="F1586" s="2">
        <v>0</v>
      </c>
      <c r="G1586" s="3">
        <f t="shared" si="70"/>
        <v>19022.80615</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468090.59</v>
      </c>
      <c r="D1587" s="2">
        <v>0</v>
      </c>
      <c r="E1587" s="2">
        <v>0</v>
      </c>
      <c r="F1587" s="2">
        <v>0</v>
      </c>
      <c r="G1587" s="3">
        <f t="shared" si="70"/>
        <v>2808.5435400000001</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3544.67</v>
      </c>
      <c r="D1588" s="2">
        <v>0</v>
      </c>
      <c r="E1588" s="2">
        <v>0</v>
      </c>
      <c r="F1588" s="2">
        <v>0</v>
      </c>
      <c r="G1588" s="3">
        <f t="shared" si="70"/>
        <v>24.81269</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66906.06</v>
      </c>
      <c r="D1591" s="2">
        <v>0</v>
      </c>
      <c r="E1591" s="2">
        <v>0</v>
      </c>
      <c r="F1591" s="2">
        <v>0</v>
      </c>
      <c r="G1591" s="3">
        <f t="shared" si="70"/>
        <v>669.06060000000002</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75303.429999999993</v>
      </c>
      <c r="D1594" s="2">
        <v>0</v>
      </c>
      <c r="E1594" s="2">
        <v>0</v>
      </c>
      <c r="F1594" s="2">
        <v>0</v>
      </c>
      <c r="G1594" s="3">
        <f t="shared" si="70"/>
        <v>978.94458999999983</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8147.72</v>
      </c>
      <c r="D1601" s="2">
        <v>0</v>
      </c>
      <c r="E1601" s="2">
        <v>0</v>
      </c>
      <c r="F1601" s="2">
        <v>0</v>
      </c>
      <c r="G1601" s="3">
        <f>B1601/1000*C1601</f>
        <v>162.95440000000002</v>
      </c>
      <c r="H1601" s="3">
        <f>ABS(C1601-ROUND(C1601,0))</f>
        <v>0.27999999999974534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4336276.9400000004</v>
      </c>
      <c r="D1602" s="2">
        <v>0</v>
      </c>
      <c r="E1602" s="2">
        <v>0</v>
      </c>
      <c r="F1602" s="2">
        <v>0</v>
      </c>
      <c r="G1602" s="3">
        <f t="shared" si="70"/>
        <v>91061.81574000002</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4292396.96</v>
      </c>
      <c r="D1604" s="2">
        <v>0</v>
      </c>
      <c r="E1604" s="2">
        <v>0</v>
      </c>
      <c r="F1604" s="2">
        <v>0</v>
      </c>
      <c r="G1604" s="3">
        <f t="shared" si="70"/>
        <v>98725.130080000003</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3555045.52</v>
      </c>
      <c r="D1605" s="2">
        <v>0</v>
      </c>
      <c r="E1605" s="2">
        <v>0</v>
      </c>
      <c r="F1605" s="2">
        <v>0</v>
      </c>
      <c r="G1605" s="3">
        <f t="shared" si="70"/>
        <v>85321.092480000007</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733806.77</v>
      </c>
      <c r="D1606" s="2">
        <v>0</v>
      </c>
      <c r="E1606" s="2">
        <v>0</v>
      </c>
      <c r="F1606" s="2">
        <v>0</v>
      </c>
      <c r="G1606" s="3">
        <f t="shared" si="70"/>
        <v>18345.169250000003</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3544.67</v>
      </c>
      <c r="D1607" s="2">
        <v>0</v>
      </c>
      <c r="E1607" s="2">
        <v>0</v>
      </c>
      <c r="F1607" s="2">
        <v>0</v>
      </c>
      <c r="G1607" s="3">
        <f t="shared" si="70"/>
        <v>92.161419999999993</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43879.98</v>
      </c>
      <c r="D1613" s="2">
        <v>0</v>
      </c>
      <c r="E1613" s="2">
        <v>0</v>
      </c>
      <c r="F1613" s="2">
        <v>0</v>
      </c>
      <c r="G1613" s="3">
        <f t="shared" si="70"/>
        <v>1404.1593600000001</v>
      </c>
      <c r="H1613" s="3">
        <f t="shared" si="71"/>
        <v>1.9999999996798579E-2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384209.01999999862</v>
      </c>
      <c r="D1621" s="2">
        <v>0</v>
      </c>
      <c r="E1621" s="2">
        <v>0</v>
      </c>
      <c r="F1621" s="2">
        <v>0</v>
      </c>
      <c r="G1621" s="3">
        <f t="shared" si="70"/>
        <v>15368.360799999946</v>
      </c>
      <c r="H1621" s="3">
        <f t="shared" si="71"/>
        <v>1.999999862164259E-2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384209.01999999996</v>
      </c>
      <c r="D1681" s="2">
        <v>0</v>
      </c>
      <c r="E1681" s="2">
        <v>0</v>
      </c>
      <c r="F1681" s="2">
        <v>0</v>
      </c>
      <c r="G1681" s="3">
        <f t="shared" si="70"/>
        <v>38420.901999999995</v>
      </c>
      <c r="H1681" s="3">
        <f t="shared" si="71"/>
        <v>1.9999999960418791E-2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8147.72</v>
      </c>
      <c r="D1682" s="2">
        <v>0</v>
      </c>
      <c r="E1682" s="2">
        <v>0</v>
      </c>
      <c r="F1682" s="2">
        <v>0</v>
      </c>
      <c r="G1682" s="3">
        <f t="shared" si="70"/>
        <v>822.9197200000001</v>
      </c>
      <c r="H1682" s="3">
        <f t="shared" si="71"/>
        <v>0.27999999999974534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344425.05</v>
      </c>
      <c r="D1683" s="2">
        <v>0</v>
      </c>
      <c r="E1683" s="2">
        <v>0</v>
      </c>
      <c r="F1683" s="2">
        <v>0</v>
      </c>
      <c r="G1683" s="3">
        <f t="shared" si="70"/>
        <v>35131.355099999993</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31636.25</v>
      </c>
      <c r="D1684" s="2">
        <v>0</v>
      </c>
      <c r="E1684" s="2">
        <v>0</v>
      </c>
      <c r="F1684" s="2">
        <v>0</v>
      </c>
      <c r="G1684" s="3">
        <f t="shared" si="70"/>
        <v>3258.5337499999996</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4104749.2699999996</v>
      </c>
      <c r="I17" s="275">
        <f>'PR-RAS'!E6</f>
        <v>4464187.2899999991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4039582.4299999997</v>
      </c>
      <c r="I18" s="275">
        <f>'PR-RAS'!E152</f>
        <v>4632785.7300000004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17698.799999999981</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226203.07000000105</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1689989.1600000001</v>
      </c>
      <c r="I22" s="275">
        <f>BILANCA!E7</f>
        <v>1691089.4500000004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704125.49</v>
      </c>
      <c r="I23" s="275">
        <f>BILANCA!E69</f>
        <v>708375.44000000006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293932.26</v>
      </c>
      <c r="I24" s="275">
        <f>BILANCA!E177</f>
        <v>384209.02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2100182.39</v>
      </c>
      <c r="I25" s="275">
        <f>BILANCA!E251</f>
        <v>2015255.87</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4100540.04</v>
      </c>
      <c r="I30" s="275">
        <f>'RAS-funkcijski'!E114</f>
        <v>4708089.1599999992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4100540.04</v>
      </c>
      <c r="I31" s="275">
        <f>'RAS-funkcijski'!E141</f>
        <v>4708089.1599999992</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12510</v>
      </c>
      <c r="I33" s="275">
        <f>'P-VRIO'!E5</f>
        <v>148568.71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12510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293932.26</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384209.01999999862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384209.01999999996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8" zoomScaleNormal="100" workbookViewId="0">
      <selection activeCell="J70" sqref="J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4104749.2699999996</v>
      </c>
      <c r="E6" s="60">
        <f>E7+E43+E49+E82+E106+E125+E134+E140</f>
        <v>4464187.2899999991</v>
      </c>
      <c r="F6" s="45">
        <f t="shared" ref="F6:F132" si="0">IF(D6&lt;&gt;0,IF(E6/D6&gt;=100,"&gt;&gt;100",E6/D6*100),"-")</f>
        <v>108.7566376496365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2399071.73</v>
      </c>
      <c r="E49" s="60">
        <f>E50+E53+E58+E61+E64+E68+E71+E74+E77</f>
        <v>2596827.7599999993</v>
      </c>
      <c r="F49" s="45">
        <f t="shared" si="0"/>
        <v>108.24302281282768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21023.279999999999</v>
      </c>
      <c r="E61" s="60">
        <f t="shared" si="10"/>
        <v>0</v>
      </c>
      <c r="F61" s="45">
        <f t="shared" si="0"/>
        <v>0</v>
      </c>
    </row>
    <row r="62" spans="1:6" ht="12.75" customHeight="1" x14ac:dyDescent="0.2">
      <c r="A62" s="63">
        <v>6341</v>
      </c>
      <c r="B62" s="65" t="s">
        <v>127</v>
      </c>
      <c r="C62" s="247" t="s">
        <v>128</v>
      </c>
      <c r="D62" s="194">
        <v>21023.279999999999</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2372621.4300000002</v>
      </c>
      <c r="E68" s="60">
        <f t="shared" si="11"/>
        <v>2576581.8499999996</v>
      </c>
      <c r="F68" s="45">
        <f t="shared" si="0"/>
        <v>108.59641649616221</v>
      </c>
    </row>
    <row r="69" spans="1:6" ht="12.75" customHeight="1" x14ac:dyDescent="0.2">
      <c r="A69" s="63" t="s">
        <v>141</v>
      </c>
      <c r="B69" s="64" t="s">
        <v>142</v>
      </c>
      <c r="C69" s="247" t="s">
        <v>141</v>
      </c>
      <c r="D69" s="194">
        <v>2372621.4300000002</v>
      </c>
      <c r="E69" s="194">
        <v>2545628.2999999998</v>
      </c>
      <c r="F69" s="45">
        <f t="shared" si="0"/>
        <v>107.29180255275701</v>
      </c>
    </row>
    <row r="70" spans="1:6" ht="24" x14ac:dyDescent="0.2">
      <c r="A70" s="63" t="s">
        <v>143</v>
      </c>
      <c r="B70" s="64" t="s">
        <v>144</v>
      </c>
      <c r="C70" s="247" t="s">
        <v>143</v>
      </c>
      <c r="D70" s="194">
        <v>0</v>
      </c>
      <c r="E70" s="194">
        <v>30953.55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13487.8</v>
      </c>
      <c r="F74" s="45" t="str">
        <f t="shared" si="0"/>
        <v>-</v>
      </c>
    </row>
    <row r="75" spans="1:6" ht="12.75" customHeight="1" x14ac:dyDescent="0.2">
      <c r="A75" s="63" t="s">
        <v>153</v>
      </c>
      <c r="B75" s="65" t="s">
        <v>154</v>
      </c>
      <c r="C75" s="247" t="s">
        <v>153</v>
      </c>
      <c r="D75" s="194">
        <v>0</v>
      </c>
      <c r="E75" s="194">
        <v>13487.8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5427.02</v>
      </c>
      <c r="E77" s="60">
        <f t="shared" si="14"/>
        <v>6758.11</v>
      </c>
      <c r="F77" s="45">
        <f t="shared" si="0"/>
        <v>124.52708853109071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5427.02</v>
      </c>
      <c r="E80" s="194">
        <v>6758.11</v>
      </c>
      <c r="F80" s="45">
        <f t="shared" si="0"/>
        <v>124.52708853109071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2.2999999999999998</v>
      </c>
      <c r="E82" s="60">
        <f t="shared" si="15"/>
        <v>2.77</v>
      </c>
      <c r="F82" s="45">
        <f t="shared" si="0"/>
        <v>120.43478260869567</v>
      </c>
    </row>
    <row r="83" spans="1:6" ht="12.75" customHeight="1" x14ac:dyDescent="0.2">
      <c r="A83" s="63">
        <v>641</v>
      </c>
      <c r="B83" s="64" t="s">
        <v>169</v>
      </c>
      <c r="C83" s="247" t="s">
        <v>170</v>
      </c>
      <c r="D83" s="60">
        <f t="shared" ref="D83:E83" si="16">SUM(D84:D90)</f>
        <v>2.2999999999999998</v>
      </c>
      <c r="E83" s="60">
        <f t="shared" si="16"/>
        <v>2.77</v>
      </c>
      <c r="F83" s="45">
        <f t="shared" si="0"/>
        <v>120.43478260869567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2.2999999999999998</v>
      </c>
      <c r="E85" s="194">
        <v>2.77</v>
      </c>
      <c r="F85" s="45">
        <f t="shared" si="0"/>
        <v>120.43478260869567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121005.15</v>
      </c>
      <c r="E106" s="60">
        <f>E107+E112+E120+E124</f>
        <v>121686.8</v>
      </c>
      <c r="F106" s="45">
        <f t="shared" si="0"/>
        <v>100.56332313128821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121005.15</v>
      </c>
      <c r="E112" s="60">
        <f t="shared" si="20"/>
        <v>121686.8</v>
      </c>
      <c r="F112" s="45">
        <f t="shared" si="0"/>
        <v>100.56332313128821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121005.15</v>
      </c>
      <c r="E117" s="194">
        <v>121686.8</v>
      </c>
      <c r="F117" s="45">
        <f t="shared" si="0"/>
        <v>100.56332313128821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1002844.34</v>
      </c>
      <c r="E125" s="60">
        <f t="shared" si="22"/>
        <v>1049061.6399999999</v>
      </c>
      <c r="F125" s="45">
        <f t="shared" si="0"/>
        <v>104.60862151348434</v>
      </c>
    </row>
    <row r="126" spans="1:6" ht="12.75" customHeight="1" x14ac:dyDescent="0.2">
      <c r="A126" s="63">
        <v>661</v>
      </c>
      <c r="B126" s="65" t="s">
        <v>255</v>
      </c>
      <c r="C126" s="247" t="s">
        <v>256</v>
      </c>
      <c r="D126" s="60">
        <f t="shared" ref="D126:E126" si="23">SUM(D127:D128)</f>
        <v>974171.58</v>
      </c>
      <c r="E126" s="60">
        <f t="shared" si="23"/>
        <v>1049061.6399999999</v>
      </c>
      <c r="F126" s="45">
        <f t="shared" si="0"/>
        <v>107.68756362200588</v>
      </c>
    </row>
    <row r="127" spans="1:6" ht="12.75" customHeight="1" x14ac:dyDescent="0.2">
      <c r="A127" s="63">
        <v>6614</v>
      </c>
      <c r="B127" s="65" t="s">
        <v>257</v>
      </c>
      <c r="C127" s="247" t="s">
        <v>258</v>
      </c>
      <c r="D127" s="194">
        <v>55</v>
      </c>
      <c r="E127" s="194">
        <v>171.5</v>
      </c>
      <c r="F127" s="45">
        <f t="shared" si="0"/>
        <v>311.81818181818181</v>
      </c>
    </row>
    <row r="128" spans="1:6" ht="12.75" customHeight="1" x14ac:dyDescent="0.2">
      <c r="A128" s="63">
        <v>6615</v>
      </c>
      <c r="B128" s="65" t="s">
        <v>259</v>
      </c>
      <c r="C128" s="247" t="s">
        <v>260</v>
      </c>
      <c r="D128" s="194">
        <v>974116.58</v>
      </c>
      <c r="E128" s="194">
        <v>1048890.1399999999</v>
      </c>
      <c r="F128" s="45">
        <f t="shared" si="0"/>
        <v>107.67603811855867</v>
      </c>
    </row>
    <row r="129" spans="1:6" ht="36" x14ac:dyDescent="0.2">
      <c r="A129" s="63">
        <v>663</v>
      </c>
      <c r="B129" s="182" t="s">
        <v>261</v>
      </c>
      <c r="C129" s="247" t="s">
        <v>262</v>
      </c>
      <c r="D129" s="60">
        <f t="shared" ref="D129:E129" si="24">SUM(D130:D133)</f>
        <v>28672.76</v>
      </c>
      <c r="E129" s="60">
        <f t="shared" si="24"/>
        <v>0</v>
      </c>
      <c r="F129" s="45">
        <f t="shared" si="0"/>
        <v>0</v>
      </c>
    </row>
    <row r="130" spans="1:6" ht="12.75" customHeight="1" x14ac:dyDescent="0.2">
      <c r="A130" s="63">
        <v>6631</v>
      </c>
      <c r="B130" s="65" t="s">
        <v>263</v>
      </c>
      <c r="C130" s="247" t="s">
        <v>264</v>
      </c>
      <c r="D130" s="194">
        <v>1386.6</v>
      </c>
      <c r="E130" s="194"/>
      <c r="F130" s="45">
        <f t="shared" si="0"/>
        <v>0</v>
      </c>
    </row>
    <row r="131" spans="1:6" ht="12.75" customHeight="1" x14ac:dyDescent="0.2">
      <c r="A131" s="63">
        <v>6632</v>
      </c>
      <c r="B131" s="182" t="s">
        <v>265</v>
      </c>
      <c r="C131" s="247" t="s">
        <v>266</v>
      </c>
      <c r="D131" s="194">
        <v>27286.16</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581825.75</v>
      </c>
      <c r="E134" s="60">
        <f t="shared" si="25"/>
        <v>696608.32000000007</v>
      </c>
      <c r="F134" s="45">
        <f t="shared" ref="F134:F229" si="26">IF(D134&lt;&gt;0,IF(E134/D134&gt;=100,"&gt;&gt;100",E134/D134*100),"-")</f>
        <v>119.72799760065622</v>
      </c>
    </row>
    <row r="135" spans="1:6" ht="24" x14ac:dyDescent="0.2">
      <c r="A135" s="63">
        <v>671</v>
      </c>
      <c r="B135" s="182" t="s">
        <v>273</v>
      </c>
      <c r="C135" s="247" t="s">
        <v>274</v>
      </c>
      <c r="D135" s="60">
        <f t="shared" ref="D135:E135" si="27">SUM(D136:D138)</f>
        <v>581825.75</v>
      </c>
      <c r="E135" s="60">
        <f t="shared" si="27"/>
        <v>696608.32000000007</v>
      </c>
      <c r="F135" s="45">
        <f t="shared" si="26"/>
        <v>119.72799760065622</v>
      </c>
    </row>
    <row r="136" spans="1:6" ht="12.75" customHeight="1" x14ac:dyDescent="0.2">
      <c r="A136" s="63">
        <v>6711</v>
      </c>
      <c r="B136" s="65" t="s">
        <v>275</v>
      </c>
      <c r="C136" s="247" t="s">
        <v>276</v>
      </c>
      <c r="D136" s="194">
        <v>570174.24</v>
      </c>
      <c r="E136" s="194">
        <v>695396.28</v>
      </c>
      <c r="F136" s="45">
        <f t="shared" si="26"/>
        <v>121.96206549071738</v>
      </c>
    </row>
    <row r="137" spans="1:6" ht="24" x14ac:dyDescent="0.2">
      <c r="A137" s="63">
        <v>6712</v>
      </c>
      <c r="B137" s="182" t="s">
        <v>277</v>
      </c>
      <c r="C137" s="247" t="s">
        <v>278</v>
      </c>
      <c r="D137" s="194">
        <v>11651.51</v>
      </c>
      <c r="E137" s="194">
        <v>1212.04</v>
      </c>
      <c r="F137" s="45">
        <f t="shared" si="26"/>
        <v>10.402428526431336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4039582.4299999997</v>
      </c>
      <c r="E152" s="60">
        <f>E153+E164+E202+E221+E230+E262+E273</f>
        <v>4632785.7300000004</v>
      </c>
      <c r="F152" s="45">
        <f t="shared" si="26"/>
        <v>114.68476780160668</v>
      </c>
    </row>
    <row r="153" spans="1:6" ht="12.75" customHeight="1" x14ac:dyDescent="0.2">
      <c r="A153" s="63">
        <v>31</v>
      </c>
      <c r="B153" s="64" t="s">
        <v>308</v>
      </c>
      <c r="C153" s="247" t="s">
        <v>3</v>
      </c>
      <c r="D153" s="60">
        <f t="shared" ref="D153:E153" si="30">D154+D159+D160</f>
        <v>3215697.8899999997</v>
      </c>
      <c r="E153" s="60">
        <f t="shared" si="30"/>
        <v>3799592.85</v>
      </c>
      <c r="F153" s="45">
        <f t="shared" si="26"/>
        <v>118.15764353410701</v>
      </c>
    </row>
    <row r="154" spans="1:6" ht="12.75" customHeight="1" x14ac:dyDescent="0.2">
      <c r="A154" s="63">
        <v>311</v>
      </c>
      <c r="B154" s="64" t="s">
        <v>309</v>
      </c>
      <c r="C154" s="247" t="s">
        <v>310</v>
      </c>
      <c r="D154" s="60">
        <f t="shared" ref="D154:E154" si="31">SUM(D155:D158)</f>
        <v>2656140.63</v>
      </c>
      <c r="E154" s="60">
        <f t="shared" si="31"/>
        <v>3108243.1500000004</v>
      </c>
      <c r="F154" s="45">
        <f t="shared" si="26"/>
        <v>117.0210309986486</v>
      </c>
    </row>
    <row r="155" spans="1:6" ht="12.75" customHeight="1" x14ac:dyDescent="0.2">
      <c r="A155" s="63">
        <v>3111</v>
      </c>
      <c r="B155" s="64" t="s">
        <v>311</v>
      </c>
      <c r="C155" s="247" t="s">
        <v>312</v>
      </c>
      <c r="D155" s="194">
        <v>2421880.17</v>
      </c>
      <c r="E155" s="194">
        <v>2837685.22</v>
      </c>
      <c r="F155" s="45">
        <f t="shared" si="26"/>
        <v>117.16868799499689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21280.04</v>
      </c>
      <c r="E157" s="194">
        <v>44718.720000000001</v>
      </c>
      <c r="F157" s="45">
        <f t="shared" si="26"/>
        <v>210.14396589480094</v>
      </c>
    </row>
    <row r="158" spans="1:6" ht="12.75" customHeight="1" x14ac:dyDescent="0.2">
      <c r="A158" s="63">
        <v>3114</v>
      </c>
      <c r="B158" s="65" t="s">
        <v>317</v>
      </c>
      <c r="C158" s="247" t="s">
        <v>318</v>
      </c>
      <c r="D158" s="194">
        <v>212980.42</v>
      </c>
      <c r="E158" s="194">
        <v>225839.21</v>
      </c>
      <c r="F158" s="45">
        <f t="shared" si="26"/>
        <v>106.0375456110003</v>
      </c>
    </row>
    <row r="159" spans="1:6" ht="12.75" customHeight="1" x14ac:dyDescent="0.2">
      <c r="A159" s="63">
        <v>312</v>
      </c>
      <c r="B159" s="65" t="s">
        <v>319</v>
      </c>
      <c r="C159" s="247" t="s">
        <v>320</v>
      </c>
      <c r="D159" s="194">
        <v>121621.17</v>
      </c>
      <c r="E159" s="194">
        <v>173035.32</v>
      </c>
      <c r="F159" s="45">
        <f t="shared" si="26"/>
        <v>142.27401364417068</v>
      </c>
    </row>
    <row r="160" spans="1:6" ht="12.75" customHeight="1" x14ac:dyDescent="0.2">
      <c r="A160" s="63">
        <v>313</v>
      </c>
      <c r="B160" s="65" t="s">
        <v>321</v>
      </c>
      <c r="C160" s="247" t="s">
        <v>322</v>
      </c>
      <c r="D160" s="60">
        <f t="shared" ref="D160:E160" si="32">SUM(D161:D163)</f>
        <v>437936.09</v>
      </c>
      <c r="E160" s="60">
        <f t="shared" si="32"/>
        <v>518314.38</v>
      </c>
      <c r="F160" s="45">
        <f t="shared" si="26"/>
        <v>118.35388583754309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437936.09</v>
      </c>
      <c r="E162" s="194">
        <v>518314.38</v>
      </c>
      <c r="F162" s="45">
        <f t="shared" si="26"/>
        <v>118.35388583754309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721872.6</v>
      </c>
      <c r="E164" s="60">
        <f>E165+E170+E178+E188+E189+E194</f>
        <v>765376.8899999999</v>
      </c>
      <c r="F164" s="45">
        <f t="shared" si="26"/>
        <v>106.02658834813788</v>
      </c>
    </row>
    <row r="165" spans="1:6" ht="12.75" customHeight="1" x14ac:dyDescent="0.2">
      <c r="A165" s="63">
        <v>321</v>
      </c>
      <c r="B165" s="64" t="s">
        <v>331</v>
      </c>
      <c r="C165" s="247" t="s">
        <v>332</v>
      </c>
      <c r="D165" s="60">
        <f t="shared" ref="D165:E165" si="33">SUM(D166:D169)</f>
        <v>90036.26</v>
      </c>
      <c r="E165" s="60">
        <f t="shared" si="33"/>
        <v>99002.11</v>
      </c>
      <c r="F165" s="45">
        <f t="shared" si="26"/>
        <v>109.95804357044597</v>
      </c>
    </row>
    <row r="166" spans="1:6" ht="12.75" customHeight="1" x14ac:dyDescent="0.2">
      <c r="A166" s="63">
        <v>3211</v>
      </c>
      <c r="B166" s="64" t="s">
        <v>333</v>
      </c>
      <c r="C166" s="247" t="s">
        <v>334</v>
      </c>
      <c r="D166" s="194">
        <v>25117.75</v>
      </c>
      <c r="E166" s="194">
        <v>23262.3</v>
      </c>
      <c r="F166" s="45">
        <f t="shared" si="26"/>
        <v>92.612992803893661</v>
      </c>
    </row>
    <row r="167" spans="1:6" ht="12.75" customHeight="1" x14ac:dyDescent="0.2">
      <c r="A167" s="63">
        <v>3212</v>
      </c>
      <c r="B167" s="64" t="s">
        <v>335</v>
      </c>
      <c r="C167" s="247" t="s">
        <v>336</v>
      </c>
      <c r="D167" s="194">
        <v>58150.31</v>
      </c>
      <c r="E167" s="194">
        <v>62235.41</v>
      </c>
      <c r="F167" s="45">
        <f t="shared" si="26"/>
        <v>107.02507002972126</v>
      </c>
    </row>
    <row r="168" spans="1:6" ht="12.75" customHeight="1" x14ac:dyDescent="0.2">
      <c r="A168" s="63">
        <v>3213</v>
      </c>
      <c r="B168" s="64" t="s">
        <v>337</v>
      </c>
      <c r="C168" s="247" t="s">
        <v>338</v>
      </c>
      <c r="D168" s="194">
        <v>6581.5</v>
      </c>
      <c r="E168" s="194">
        <v>13472.4</v>
      </c>
      <c r="F168" s="45">
        <f t="shared" si="26"/>
        <v>204.70105599027576</v>
      </c>
    </row>
    <row r="169" spans="1:6" ht="12.75" customHeight="1" x14ac:dyDescent="0.2">
      <c r="A169" s="63">
        <v>3214</v>
      </c>
      <c r="B169" s="64" t="s">
        <v>339</v>
      </c>
      <c r="C169" s="247" t="s">
        <v>340</v>
      </c>
      <c r="D169" s="194">
        <v>186.7</v>
      </c>
      <c r="E169" s="194">
        <v>32</v>
      </c>
      <c r="F169" s="45">
        <f t="shared" si="26"/>
        <v>17.13979646491698</v>
      </c>
    </row>
    <row r="170" spans="1:6" ht="12.75" customHeight="1" x14ac:dyDescent="0.2">
      <c r="A170" s="63">
        <v>322</v>
      </c>
      <c r="B170" s="64" t="s">
        <v>341</v>
      </c>
      <c r="C170" s="247" t="s">
        <v>342</v>
      </c>
      <c r="D170" s="60">
        <f t="shared" ref="D170:E170" si="34">SUM(D171:D177)</f>
        <v>348876.26</v>
      </c>
      <c r="E170" s="60">
        <f t="shared" si="34"/>
        <v>360775.10999999993</v>
      </c>
      <c r="F170" s="45">
        <f t="shared" si="26"/>
        <v>103.41062186346525</v>
      </c>
    </row>
    <row r="171" spans="1:6" ht="12.75" customHeight="1" x14ac:dyDescent="0.2">
      <c r="A171" s="63">
        <v>3221</v>
      </c>
      <c r="B171" s="64" t="s">
        <v>343</v>
      </c>
      <c r="C171" s="247" t="s">
        <v>344</v>
      </c>
      <c r="D171" s="194">
        <v>33174.620000000003</v>
      </c>
      <c r="E171" s="194">
        <v>36035.1</v>
      </c>
      <c r="F171" s="45">
        <f t="shared" si="26"/>
        <v>108.62249514839957</v>
      </c>
    </row>
    <row r="172" spans="1:6" ht="12.75" customHeight="1" x14ac:dyDescent="0.2">
      <c r="A172" s="63">
        <v>3222</v>
      </c>
      <c r="B172" s="64" t="s">
        <v>345</v>
      </c>
      <c r="C172" s="247" t="s">
        <v>346</v>
      </c>
      <c r="D172" s="194">
        <v>230086.09</v>
      </c>
      <c r="E172" s="194">
        <v>231856.39</v>
      </c>
      <c r="F172" s="45">
        <f t="shared" si="26"/>
        <v>100.7694076595417</v>
      </c>
    </row>
    <row r="173" spans="1:6" ht="12.75" customHeight="1" x14ac:dyDescent="0.2">
      <c r="A173" s="63">
        <v>3223</v>
      </c>
      <c r="B173" s="65" t="s">
        <v>347</v>
      </c>
      <c r="C173" s="247" t="s">
        <v>348</v>
      </c>
      <c r="D173" s="194">
        <v>76232.66</v>
      </c>
      <c r="E173" s="194">
        <v>85687.54</v>
      </c>
      <c r="F173" s="45">
        <f t="shared" si="26"/>
        <v>112.40266311053556</v>
      </c>
    </row>
    <row r="174" spans="1:6" ht="12.75" customHeight="1" x14ac:dyDescent="0.2">
      <c r="A174" s="63">
        <v>3224</v>
      </c>
      <c r="B174" s="65" t="s">
        <v>349</v>
      </c>
      <c r="C174" s="247" t="s">
        <v>350</v>
      </c>
      <c r="D174" s="194">
        <v>2955.52</v>
      </c>
      <c r="E174" s="194">
        <v>2756.11</v>
      </c>
      <c r="F174" s="45">
        <f t="shared" si="26"/>
        <v>93.25296394543092</v>
      </c>
    </row>
    <row r="175" spans="1:6" ht="12.75" customHeight="1" x14ac:dyDescent="0.2">
      <c r="A175" s="63">
        <v>3225</v>
      </c>
      <c r="B175" s="65" t="s">
        <v>351</v>
      </c>
      <c r="C175" s="247" t="s">
        <v>352</v>
      </c>
      <c r="D175" s="194">
        <v>3844.94</v>
      </c>
      <c r="E175" s="194">
        <v>3858.43</v>
      </c>
      <c r="F175" s="45">
        <f t="shared" si="26"/>
        <v>100.3508507284899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2582.4299999999998</v>
      </c>
      <c r="E177" s="194">
        <v>581.54</v>
      </c>
      <c r="F177" s="45">
        <f t="shared" si="26"/>
        <v>22.519100227305287</v>
      </c>
    </row>
    <row r="178" spans="1:6" ht="12.75" customHeight="1" x14ac:dyDescent="0.2">
      <c r="A178" s="63">
        <v>323</v>
      </c>
      <c r="B178" s="65" t="s">
        <v>357</v>
      </c>
      <c r="C178" s="247" t="s">
        <v>358</v>
      </c>
      <c r="D178" s="60">
        <f t="shared" ref="D178:E178" si="35">SUM(D179:D187)</f>
        <v>125345.95</v>
      </c>
      <c r="E178" s="60">
        <f t="shared" si="35"/>
        <v>170868.43000000002</v>
      </c>
      <c r="F178" s="45">
        <f t="shared" si="26"/>
        <v>136.31747176514281</v>
      </c>
    </row>
    <row r="179" spans="1:6" ht="12.75" customHeight="1" x14ac:dyDescent="0.2">
      <c r="A179" s="63">
        <v>3231</v>
      </c>
      <c r="B179" s="65" t="s">
        <v>359</v>
      </c>
      <c r="C179" s="247" t="s">
        <v>360</v>
      </c>
      <c r="D179" s="194">
        <v>17735.12</v>
      </c>
      <c r="E179" s="194">
        <v>14908.36</v>
      </c>
      <c r="F179" s="45">
        <f t="shared" si="26"/>
        <v>84.061229921195917</v>
      </c>
    </row>
    <row r="180" spans="1:6" ht="12.75" customHeight="1" x14ac:dyDescent="0.2">
      <c r="A180" s="63">
        <v>3232</v>
      </c>
      <c r="B180" s="65" t="s">
        <v>361</v>
      </c>
      <c r="C180" s="247" t="s">
        <v>362</v>
      </c>
      <c r="D180" s="194">
        <v>22736.78</v>
      </c>
      <c r="E180" s="194">
        <v>40448.83</v>
      </c>
      <c r="F180" s="45">
        <f t="shared" si="26"/>
        <v>177.90043269099672</v>
      </c>
    </row>
    <row r="181" spans="1:6" ht="12.75" customHeight="1" x14ac:dyDescent="0.2">
      <c r="A181" s="63">
        <v>3233</v>
      </c>
      <c r="B181" s="65" t="s">
        <v>363</v>
      </c>
      <c r="C181" s="247" t="s">
        <v>364</v>
      </c>
      <c r="D181" s="194">
        <v>254.88</v>
      </c>
      <c r="E181" s="194">
        <v>1147.8800000000001</v>
      </c>
      <c r="F181" s="45">
        <f t="shared" si="26"/>
        <v>450.36095417451361</v>
      </c>
    </row>
    <row r="182" spans="1:6" ht="12.75" customHeight="1" x14ac:dyDescent="0.2">
      <c r="A182" s="63">
        <v>3234</v>
      </c>
      <c r="B182" s="65" t="s">
        <v>365</v>
      </c>
      <c r="C182" s="247" t="s">
        <v>366</v>
      </c>
      <c r="D182" s="194">
        <v>24468.87</v>
      </c>
      <c r="E182" s="194">
        <v>21847.74</v>
      </c>
      <c r="F182" s="45">
        <f t="shared" si="26"/>
        <v>89.287899277735349</v>
      </c>
    </row>
    <row r="183" spans="1:6" ht="12.75" customHeight="1" x14ac:dyDescent="0.2">
      <c r="A183" s="63">
        <v>3235</v>
      </c>
      <c r="B183" s="64" t="s">
        <v>367</v>
      </c>
      <c r="C183" s="247" t="s">
        <v>368</v>
      </c>
      <c r="D183" s="194">
        <v>3000</v>
      </c>
      <c r="E183" s="194">
        <v>3042</v>
      </c>
      <c r="F183" s="45">
        <f t="shared" si="26"/>
        <v>101.4</v>
      </c>
    </row>
    <row r="184" spans="1:6" ht="12.75" customHeight="1" x14ac:dyDescent="0.2">
      <c r="A184" s="63">
        <v>3236</v>
      </c>
      <c r="B184" s="64" t="s">
        <v>369</v>
      </c>
      <c r="C184" s="247" t="s">
        <v>370</v>
      </c>
      <c r="D184" s="194">
        <v>8196.7999999999993</v>
      </c>
      <c r="E184" s="194">
        <v>5646.7</v>
      </c>
      <c r="F184" s="45">
        <f t="shared" si="26"/>
        <v>68.889078664844817</v>
      </c>
    </row>
    <row r="185" spans="1:6" ht="12.75" customHeight="1" x14ac:dyDescent="0.2">
      <c r="A185" s="63">
        <v>3237</v>
      </c>
      <c r="B185" s="64" t="s">
        <v>371</v>
      </c>
      <c r="C185" s="247" t="s">
        <v>372</v>
      </c>
      <c r="D185" s="194">
        <v>30586.25</v>
      </c>
      <c r="E185" s="194">
        <v>46588.58</v>
      </c>
      <c r="F185" s="45">
        <f t="shared" si="26"/>
        <v>152.31870530058441</v>
      </c>
    </row>
    <row r="186" spans="1:6" ht="12.75" customHeight="1" x14ac:dyDescent="0.2">
      <c r="A186" s="63">
        <v>3238</v>
      </c>
      <c r="B186" s="64" t="s">
        <v>373</v>
      </c>
      <c r="C186" s="247" t="s">
        <v>374</v>
      </c>
      <c r="D186" s="194">
        <v>5551.12</v>
      </c>
      <c r="E186" s="194">
        <v>9104.11</v>
      </c>
      <c r="F186" s="45">
        <f t="shared" si="26"/>
        <v>164.00492152934905</v>
      </c>
    </row>
    <row r="187" spans="1:6" ht="12.75" customHeight="1" x14ac:dyDescent="0.2">
      <c r="A187" s="63">
        <v>3239</v>
      </c>
      <c r="B187" s="64" t="s">
        <v>375</v>
      </c>
      <c r="C187" s="247" t="s">
        <v>376</v>
      </c>
      <c r="D187" s="194">
        <v>12816.13</v>
      </c>
      <c r="E187" s="194">
        <v>28134.23</v>
      </c>
      <c r="F187" s="45">
        <f t="shared" si="26"/>
        <v>219.52203980452759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157614.13</v>
      </c>
      <c r="E194" s="60">
        <f t="shared" si="36"/>
        <v>134731.24</v>
      </c>
      <c r="F194" s="45">
        <f t="shared" si="26"/>
        <v>85.481701418521283</v>
      </c>
    </row>
    <row r="195" spans="1:6" ht="12.75" customHeight="1" x14ac:dyDescent="0.2">
      <c r="A195" s="63">
        <v>3291</v>
      </c>
      <c r="B195" s="183" t="s">
        <v>391</v>
      </c>
      <c r="C195" s="247" t="s">
        <v>392</v>
      </c>
      <c r="D195" s="194">
        <v>12278.82</v>
      </c>
      <c r="E195" s="194">
        <v>7328.66</v>
      </c>
      <c r="F195" s="45">
        <f t="shared" si="26"/>
        <v>59.685376933614144</v>
      </c>
    </row>
    <row r="196" spans="1:6" ht="12.75" customHeight="1" x14ac:dyDescent="0.2">
      <c r="A196" s="63">
        <v>3292</v>
      </c>
      <c r="B196" s="64" t="s">
        <v>393</v>
      </c>
      <c r="C196" s="247" t="s">
        <v>394</v>
      </c>
      <c r="D196" s="194">
        <v>2476.04</v>
      </c>
      <c r="E196" s="194">
        <v>7122.41</v>
      </c>
      <c r="F196" s="45">
        <f t="shared" si="26"/>
        <v>287.65326892941954</v>
      </c>
    </row>
    <row r="197" spans="1:6" ht="12.75" customHeight="1" x14ac:dyDescent="0.2">
      <c r="A197" s="63">
        <v>3293</v>
      </c>
      <c r="B197" s="64" t="s">
        <v>395</v>
      </c>
      <c r="C197" s="247" t="s">
        <v>396</v>
      </c>
      <c r="D197" s="194">
        <v>400</v>
      </c>
      <c r="E197" s="194">
        <v>2435.9</v>
      </c>
      <c r="F197" s="45">
        <f t="shared" si="26"/>
        <v>608.97500000000002</v>
      </c>
    </row>
    <row r="198" spans="1:6" ht="12.75" customHeight="1" x14ac:dyDescent="0.2">
      <c r="A198" s="63">
        <v>3294</v>
      </c>
      <c r="B198" s="64" t="s">
        <v>397</v>
      </c>
      <c r="C198" s="247" t="s">
        <v>398</v>
      </c>
      <c r="D198" s="194">
        <v>17556.77</v>
      </c>
      <c r="E198" s="194">
        <v>20807.78</v>
      </c>
      <c r="F198" s="45">
        <f t="shared" si="26"/>
        <v>118.51713042888868</v>
      </c>
    </row>
    <row r="199" spans="1:6" ht="12.75" customHeight="1" x14ac:dyDescent="0.2">
      <c r="A199" s="63">
        <v>3295</v>
      </c>
      <c r="B199" s="64" t="s">
        <v>399</v>
      </c>
      <c r="C199" s="247" t="s">
        <v>400</v>
      </c>
      <c r="D199" s="194">
        <v>8106.3</v>
      </c>
      <c r="E199" s="194">
        <v>9035.34</v>
      </c>
      <c r="F199" s="45">
        <f t="shared" si="26"/>
        <v>111.46071573960994</v>
      </c>
    </row>
    <row r="200" spans="1:6" ht="12.75" customHeight="1" x14ac:dyDescent="0.2">
      <c r="A200" s="63" t="s">
        <v>401</v>
      </c>
      <c r="B200" s="64" t="s">
        <v>402</v>
      </c>
      <c r="C200" s="247" t="s">
        <v>401</v>
      </c>
      <c r="D200" s="194">
        <v>7198.75</v>
      </c>
      <c r="E200" s="194">
        <v>0</v>
      </c>
      <c r="F200" s="45">
        <f t="shared" si="26"/>
        <v>0</v>
      </c>
    </row>
    <row r="201" spans="1:6" ht="12.75" customHeight="1" x14ac:dyDescent="0.2">
      <c r="A201" s="63">
        <v>3299</v>
      </c>
      <c r="B201" s="64" t="s">
        <v>403</v>
      </c>
      <c r="C201" s="247" t="s">
        <v>404</v>
      </c>
      <c r="D201" s="194">
        <v>109597.45</v>
      </c>
      <c r="E201" s="194">
        <v>88001.15</v>
      </c>
      <c r="F201" s="45">
        <f t="shared" si="26"/>
        <v>80.294888247856136</v>
      </c>
    </row>
    <row r="202" spans="1:6" ht="12.75" customHeight="1" x14ac:dyDescent="0.2">
      <c r="A202" s="63">
        <v>34</v>
      </c>
      <c r="B202" s="183" t="s">
        <v>405</v>
      </c>
      <c r="C202" s="247" t="s">
        <v>406</v>
      </c>
      <c r="D202" s="60">
        <f t="shared" ref="D202:E202" si="37">D203+D208+D216</f>
        <v>2981.5899999999997</v>
      </c>
      <c r="E202" s="60">
        <f t="shared" si="37"/>
        <v>8535.48</v>
      </c>
      <c r="F202" s="45">
        <f t="shared" si="26"/>
        <v>286.27276050697782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2981.5899999999997</v>
      </c>
      <c r="E216" s="60">
        <f t="shared" si="40"/>
        <v>8535.48</v>
      </c>
      <c r="F216" s="45">
        <f t="shared" si="26"/>
        <v>286.27276050697782</v>
      </c>
    </row>
    <row r="217" spans="1:6" ht="12.75" customHeight="1" x14ac:dyDescent="0.2">
      <c r="A217" s="63">
        <v>3431</v>
      </c>
      <c r="B217" s="182" t="s">
        <v>435</v>
      </c>
      <c r="C217" s="247" t="s">
        <v>436</v>
      </c>
      <c r="D217" s="194">
        <v>2972.45</v>
      </c>
      <c r="E217" s="194">
        <v>3221.85</v>
      </c>
      <c r="F217" s="45">
        <f t="shared" si="26"/>
        <v>108.39038503591314</v>
      </c>
    </row>
    <row r="218" spans="1:6" ht="12.75" customHeight="1" x14ac:dyDescent="0.2">
      <c r="A218" s="63">
        <v>3432</v>
      </c>
      <c r="B218" s="65" t="s">
        <v>437</v>
      </c>
      <c r="C218" s="247" t="s">
        <v>438</v>
      </c>
      <c r="D218" s="194">
        <v>0</v>
      </c>
      <c r="E218" s="194">
        <v>5241.46</v>
      </c>
      <c r="F218" s="45" t="str">
        <f t="shared" si="26"/>
        <v>-</v>
      </c>
    </row>
    <row r="219" spans="1:6" ht="12.75" customHeight="1" x14ac:dyDescent="0.2">
      <c r="A219" s="63">
        <v>3433</v>
      </c>
      <c r="B219" s="65" t="s">
        <v>439</v>
      </c>
      <c r="C219" s="247" t="s">
        <v>440</v>
      </c>
      <c r="D219" s="194">
        <v>9.14</v>
      </c>
      <c r="E219" s="194">
        <v>72.17</v>
      </c>
      <c r="F219" s="45">
        <f t="shared" si="26"/>
        <v>789.60612691466076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97220.52</v>
      </c>
      <c r="E262" s="60">
        <f t="shared" si="55"/>
        <v>57568.01</v>
      </c>
      <c r="F262" s="45">
        <f t="shared" ref="F262:F268" si="56">IF(D262&lt;&gt;0,IF(E262/D262&gt;=100,"&gt;&gt;100",E262/D262*100),"-")</f>
        <v>59.213847035584664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97220.52</v>
      </c>
      <c r="E269" s="60">
        <f t="shared" si="58"/>
        <v>57568.01</v>
      </c>
      <c r="F269" s="45">
        <f t="shared" ref="F269:F272" si="59">IF(D269&lt;&gt;0,IF(E269/D269&gt;=100,"&gt;&gt;100",E269/D269*100),"-")</f>
        <v>59.213847035584664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97220.52</v>
      </c>
      <c r="E271" s="194">
        <v>57568.01</v>
      </c>
      <c r="F271" s="45">
        <f t="shared" si="59"/>
        <v>59.213847035584664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1809.83</v>
      </c>
      <c r="E273" s="60">
        <f t="shared" si="60"/>
        <v>1712.5</v>
      </c>
      <c r="F273" s="45">
        <f t="shared" ref="F273:F277" si="61">IF(D273&lt;&gt;0,IF(E273/D273&gt;=100,"&gt;&gt;100",E273/D273*100),"-")</f>
        <v>94.62214683147036</v>
      </c>
    </row>
    <row r="274" spans="1:6" ht="12.75" customHeight="1" x14ac:dyDescent="0.2">
      <c r="A274" s="63">
        <v>381</v>
      </c>
      <c r="B274" s="64" t="s">
        <v>540</v>
      </c>
      <c r="C274" s="247" t="s">
        <v>541</v>
      </c>
      <c r="D274" s="60">
        <f t="shared" ref="D274:E274" si="62">SUM(D275:D277)</f>
        <v>1809.83</v>
      </c>
      <c r="E274" s="60">
        <f t="shared" si="62"/>
        <v>1712.5</v>
      </c>
      <c r="F274" s="45">
        <f t="shared" si="61"/>
        <v>94.62214683147036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1809.83</v>
      </c>
      <c r="E276" s="194">
        <v>1712.5</v>
      </c>
      <c r="F276" s="45">
        <f t="shared" si="61"/>
        <v>94.62214683147036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4039582.4299999997</v>
      </c>
      <c r="E299" s="60">
        <f>E152-E297+E298</f>
        <v>4632785.7300000004</v>
      </c>
      <c r="F299" s="45">
        <f t="shared" si="68"/>
        <v>114.68476780160668</v>
      </c>
    </row>
    <row r="300" spans="1:6" ht="12.75" customHeight="1" x14ac:dyDescent="0.2">
      <c r="A300" s="63" t="s">
        <v>581</v>
      </c>
      <c r="B300" s="64" t="s">
        <v>592</v>
      </c>
      <c r="C300" s="247" t="s">
        <v>593</v>
      </c>
      <c r="D300" s="60">
        <f>IF(D6&gt;=D299,D6-D299,0)</f>
        <v>65166.839999999851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168598.44000000134</v>
      </c>
      <c r="F301" s="45" t="str">
        <f t="shared" si="68"/>
        <v>-</v>
      </c>
    </row>
    <row r="302" spans="1:6" ht="12.75" customHeight="1" x14ac:dyDescent="0.2">
      <c r="A302" s="63">
        <v>92211</v>
      </c>
      <c r="B302" s="64" t="s">
        <v>596</v>
      </c>
      <c r="C302" s="247" t="s">
        <v>597</v>
      </c>
      <c r="D302" s="194">
        <v>13489.57</v>
      </c>
      <c r="E302" s="194">
        <v>17698.8</v>
      </c>
      <c r="F302" s="45">
        <f t="shared" si="68"/>
        <v>131.20358914331592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6231.64</v>
      </c>
      <c r="E304" s="194">
        <v>219730.83</v>
      </c>
      <c r="F304" s="45">
        <f t="shared" si="68"/>
        <v>3526.0514086179555</v>
      </c>
    </row>
    <row r="305" spans="1:6" ht="12" x14ac:dyDescent="0.2">
      <c r="A305" s="63">
        <v>9661</v>
      </c>
      <c r="B305" s="220" t="s">
        <v>602</v>
      </c>
      <c r="C305" s="247" t="s">
        <v>603</v>
      </c>
      <c r="D305" s="194">
        <v>4588.1099999999997</v>
      </c>
      <c r="E305" s="194">
        <v>4480.03</v>
      </c>
      <c r="F305" s="45">
        <f t="shared" si="68"/>
        <v>97.644345928933703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60957.61</v>
      </c>
      <c r="E360" s="60">
        <f t="shared" si="86"/>
        <v>75303.430000000008</v>
      </c>
      <c r="F360" s="45">
        <f t="shared" si="72"/>
        <v>123.53409196981313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60957.61</v>
      </c>
      <c r="E373" s="60">
        <f t="shared" si="90"/>
        <v>75303.430000000008</v>
      </c>
      <c r="F373" s="45">
        <f t="shared" si="72"/>
        <v>123.53409196981313</v>
      </c>
    </row>
    <row r="374" spans="1:6" ht="12.75" customHeight="1" x14ac:dyDescent="0.2">
      <c r="A374" s="63">
        <v>421</v>
      </c>
      <c r="B374" s="64" t="s">
        <v>731</v>
      </c>
      <c r="C374" s="247" t="s">
        <v>732</v>
      </c>
      <c r="D374" s="60">
        <f t="shared" ref="D374:E374" si="91">SUM(D375:D378)</f>
        <v>27286.16</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27286.16</v>
      </c>
      <c r="E378" s="194"/>
      <c r="F378" s="45">
        <f t="shared" si="72"/>
        <v>0</v>
      </c>
    </row>
    <row r="379" spans="1:6" ht="12.75" customHeight="1" x14ac:dyDescent="0.2">
      <c r="A379" s="63">
        <v>422</v>
      </c>
      <c r="B379" s="64" t="s">
        <v>737</v>
      </c>
      <c r="C379" s="247" t="s">
        <v>738</v>
      </c>
      <c r="D379" s="60">
        <f t="shared" ref="D379:E379" si="92">SUM(D380:D387)</f>
        <v>24404.02</v>
      </c>
      <c r="E379" s="60">
        <f t="shared" si="92"/>
        <v>29940.38</v>
      </c>
      <c r="F379" s="45">
        <f t="shared" si="72"/>
        <v>122.68626234530214</v>
      </c>
    </row>
    <row r="380" spans="1:6" ht="12.75" customHeight="1" x14ac:dyDescent="0.2">
      <c r="A380" s="63">
        <v>4221</v>
      </c>
      <c r="B380" s="64" t="s">
        <v>647</v>
      </c>
      <c r="C380" s="247" t="s">
        <v>739</v>
      </c>
      <c r="D380" s="194">
        <v>7762.31</v>
      </c>
      <c r="E380" s="194">
        <v>29940.38</v>
      </c>
      <c r="F380" s="45">
        <f t="shared" si="72"/>
        <v>385.71481942875255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1305.3800000000001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15336.33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9267.43</v>
      </c>
      <c r="E393" s="60">
        <f t="shared" si="94"/>
        <v>45363.05</v>
      </c>
      <c r="F393" s="45">
        <f t="shared" si="72"/>
        <v>489.48899533096022</v>
      </c>
    </row>
    <row r="394" spans="1:6" ht="12.75" customHeight="1" x14ac:dyDescent="0.2">
      <c r="A394" s="63">
        <v>4241</v>
      </c>
      <c r="B394" s="64" t="s">
        <v>756</v>
      </c>
      <c r="C394" s="247" t="s">
        <v>757</v>
      </c>
      <c r="D394" s="194">
        <v>9267.43</v>
      </c>
      <c r="E394" s="194">
        <v>45363.05</v>
      </c>
      <c r="F394" s="45">
        <f t="shared" si="72"/>
        <v>489.48899533096022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60957.61</v>
      </c>
      <c r="E418" s="60">
        <f t="shared" si="102"/>
        <v>75303.430000000008</v>
      </c>
      <c r="F418" s="45">
        <f t="shared" si="72"/>
        <v>123.53409196981313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4104749.2699999996</v>
      </c>
      <c r="E422" s="60">
        <f>E6+E308</f>
        <v>4464187.2899999991</v>
      </c>
      <c r="F422" s="45">
        <f t="shared" si="72"/>
        <v>108.7566376496365</v>
      </c>
    </row>
    <row r="423" spans="1:6" ht="12.75" customHeight="1" x14ac:dyDescent="0.2">
      <c r="A423" s="63" t="s">
        <v>581</v>
      </c>
      <c r="B423" s="64" t="s">
        <v>804</v>
      </c>
      <c r="C423" s="247" t="s">
        <v>805</v>
      </c>
      <c r="D423" s="60">
        <f t="shared" ref="D423:E423" si="103">D299+D360</f>
        <v>4100540.0399999996</v>
      </c>
      <c r="E423" s="60">
        <f t="shared" si="103"/>
        <v>4708089.16</v>
      </c>
      <c r="F423" s="45">
        <f t="shared" si="72"/>
        <v>114.81631965725178</v>
      </c>
    </row>
    <row r="424" spans="1:6" ht="12.75" customHeight="1" x14ac:dyDescent="0.2">
      <c r="A424" s="63" t="s">
        <v>581</v>
      </c>
      <c r="B424" s="64" t="s">
        <v>806</v>
      </c>
      <c r="C424" s="247" t="s">
        <v>807</v>
      </c>
      <c r="D424" s="60">
        <f t="shared" ref="D424:E424" si="104">IF(D422&gt;=D423,D422-D423,0)</f>
        <v>4209.2299999999814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243901.87000000104</v>
      </c>
      <c r="F425" s="45" t="str">
        <f t="shared" si="72"/>
        <v>-</v>
      </c>
    </row>
    <row r="426" spans="1:6" ht="12.75" customHeight="1" x14ac:dyDescent="0.2">
      <c r="A426" s="251" t="s">
        <v>810</v>
      </c>
      <c r="B426" s="183" t="s">
        <v>811</v>
      </c>
      <c r="C426" s="252" t="s">
        <v>812</v>
      </c>
      <c r="D426" s="60">
        <f t="shared" ref="D426:E426" si="106">IF(D302-D303+D419-D420&gt;=0,D302-D303+D419-D420,0)</f>
        <v>13489.57</v>
      </c>
      <c r="E426" s="60">
        <f t="shared" si="106"/>
        <v>17698.8</v>
      </c>
      <c r="F426" s="45">
        <f t="shared" si="72"/>
        <v>131.20358914331592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6231.64</v>
      </c>
      <c r="E428" s="81">
        <f t="shared" si="108"/>
        <v>219730.83</v>
      </c>
      <c r="F428" s="61">
        <f t="shared" si="72"/>
        <v>3526.0514086179555</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4104749.2699999996</v>
      </c>
      <c r="E643" s="60">
        <f>E422+E430</f>
        <v>4464187.2899999991</v>
      </c>
      <c r="F643" s="45">
        <f t="shared" si="109"/>
        <v>108.7566376496365</v>
      </c>
    </row>
    <row r="644" spans="1:6" ht="12.75" customHeight="1" x14ac:dyDescent="0.2">
      <c r="A644" s="63" t="s">
        <v>581</v>
      </c>
      <c r="B644" s="64" t="s">
        <v>1237</v>
      </c>
      <c r="C644" s="247" t="s">
        <v>1238</v>
      </c>
      <c r="D644" s="60">
        <f>D423+D535</f>
        <v>4100540.0399999996</v>
      </c>
      <c r="E644" s="60">
        <f>E423+E535</f>
        <v>4708089.16</v>
      </c>
      <c r="F644" s="45">
        <f t="shared" si="109"/>
        <v>114.81631965725178</v>
      </c>
    </row>
    <row r="645" spans="1:6" ht="12.75" customHeight="1" x14ac:dyDescent="0.2">
      <c r="A645" s="63" t="s">
        <v>581</v>
      </c>
      <c r="B645" s="64" t="s">
        <v>1239</v>
      </c>
      <c r="C645" s="247" t="s">
        <v>1240</v>
      </c>
      <c r="D645" s="60">
        <f t="shared" ref="D645:E645" si="163">IF(D643&gt;=D644,D643-D644,0)</f>
        <v>4209.2299999999814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243901.87000000104</v>
      </c>
      <c r="F646" s="45" t="str">
        <f t="shared" si="109"/>
        <v>-</v>
      </c>
    </row>
    <row r="647" spans="1:6" ht="24" x14ac:dyDescent="0.2">
      <c r="A647" s="251" t="s">
        <v>1243</v>
      </c>
      <c r="B647" s="64" t="s">
        <v>1244</v>
      </c>
      <c r="C647" s="252" t="s">
        <v>1243</v>
      </c>
      <c r="D647" s="60">
        <f>IF(D426-D427+D641-D642&gt;=0,D426-D427+D641-D642,0)</f>
        <v>13489.57</v>
      </c>
      <c r="E647" s="60">
        <f>IF(E426-E427+E641-E642&gt;=0,E426-E427+E641-E642,0)</f>
        <v>17698.8</v>
      </c>
      <c r="F647" s="45">
        <f t="shared" si="109"/>
        <v>131.20358914331592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17698.799999999981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226203.07000000105</v>
      </c>
      <c r="F650" s="45" t="str">
        <f t="shared" si="109"/>
        <v>-</v>
      </c>
    </row>
    <row r="651" spans="1:6" ht="24" x14ac:dyDescent="0.2">
      <c r="A651" s="249" t="s">
        <v>1251</v>
      </c>
      <c r="B651" s="184" t="s">
        <v>1252</v>
      </c>
      <c r="C651" s="250" t="s">
        <v>1251</v>
      </c>
      <c r="D651" s="196">
        <v>279248.59999999998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511009.01</v>
      </c>
      <c r="E653" s="194">
        <v>395768.94</v>
      </c>
      <c r="F653" s="45">
        <f t="shared" ref="F653:F740" si="167">IF(D653&lt;&gt;0,IF(E653/D653&gt;=100,"&gt;&gt;100",E653/D653*100),"-")</f>
        <v>77.44852483129408</v>
      </c>
    </row>
    <row r="654" spans="1:6" ht="12.75" customHeight="1" x14ac:dyDescent="0.2">
      <c r="A654" s="63" t="s">
        <v>1256</v>
      </c>
      <c r="B654" s="64" t="s">
        <v>1257</v>
      </c>
      <c r="C654" s="247" t="s">
        <v>1256</v>
      </c>
      <c r="D654" s="194">
        <v>1733512.14</v>
      </c>
      <c r="E654" s="194">
        <v>2079781.82</v>
      </c>
      <c r="F654" s="45">
        <f t="shared" si="167"/>
        <v>119.97503634442388</v>
      </c>
    </row>
    <row r="655" spans="1:6" ht="12.75" customHeight="1" x14ac:dyDescent="0.2">
      <c r="A655" s="63" t="s">
        <v>1258</v>
      </c>
      <c r="B655" s="64" t="s">
        <v>1259</v>
      </c>
      <c r="C655" s="247" t="s">
        <v>1258</v>
      </c>
      <c r="D655" s="194">
        <v>1848752.21</v>
      </c>
      <c r="E655" s="194">
        <v>1994386.61</v>
      </c>
      <c r="F655" s="45">
        <f t="shared" si="167"/>
        <v>107.87744291594383</v>
      </c>
    </row>
    <row r="656" spans="1:6" ht="24" x14ac:dyDescent="0.2">
      <c r="A656" s="63">
        <v>11</v>
      </c>
      <c r="B656" s="64" t="s">
        <v>1260</v>
      </c>
      <c r="C656" s="247" t="s">
        <v>1261</v>
      </c>
      <c r="D656" s="60">
        <f t="shared" ref="D656:E656" si="168">+D653+D654-D655</f>
        <v>395768.93999999994</v>
      </c>
      <c r="E656" s="60">
        <f t="shared" si="168"/>
        <v>481164.15000000014</v>
      </c>
      <c r="F656" s="45">
        <f t="shared" si="167"/>
        <v>121.57703684377057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118</v>
      </c>
      <c r="E658" s="253">
        <v>118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117</v>
      </c>
      <c r="E660" s="253">
        <v>117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21023.279999999999</v>
      </c>
      <c r="E677" s="192">
        <v>0</v>
      </c>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2372621.4300000002</v>
      </c>
      <c r="E683" s="192">
        <v>2545628.2999999998</v>
      </c>
      <c r="F683" s="71">
        <f t="shared" si="167"/>
        <v>107.29180255275701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30953.55</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13487.8</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121005.15</v>
      </c>
      <c r="E724" s="192">
        <v>116777.66</v>
      </c>
      <c r="F724" s="71">
        <f t="shared" si="167"/>
        <v>96.506355308017888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9446.49</v>
      </c>
      <c r="F732" s="71" t="str">
        <f t="shared" si="167"/>
        <v>-</v>
      </c>
    </row>
    <row r="733" spans="1:6" ht="12.75" customHeight="1" x14ac:dyDescent="0.2">
      <c r="A733" s="70">
        <v>31215</v>
      </c>
      <c r="B733" s="65" t="s">
        <v>1395</v>
      </c>
      <c r="C733" s="278" t="s">
        <v>1396</v>
      </c>
      <c r="D733" s="192">
        <v>32194.46</v>
      </c>
      <c r="E733" s="192">
        <v>53861.75</v>
      </c>
      <c r="F733" s="71">
        <f t="shared" si="167"/>
        <v>167.30129966460069</v>
      </c>
    </row>
    <row r="734" spans="1:6" ht="12.75" customHeight="1" x14ac:dyDescent="0.2">
      <c r="A734" s="70">
        <v>32121</v>
      </c>
      <c r="B734" s="65" t="s">
        <v>1397</v>
      </c>
      <c r="C734" s="278" t="s">
        <v>1398</v>
      </c>
      <c r="D734" s="192">
        <v>58150.31</v>
      </c>
      <c r="E734" s="192">
        <v>62235.41</v>
      </c>
      <c r="F734" s="71">
        <f t="shared" si="167"/>
        <v>107.02507002972126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7442</v>
      </c>
      <c r="E736" s="194">
        <v>5066.1000000000004</v>
      </c>
      <c r="F736" s="45">
        <f t="shared" si="167"/>
        <v>68.074442354205871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5226.29</v>
      </c>
      <c r="E738" s="194">
        <v>8278.9500000000007</v>
      </c>
      <c r="F738" s="45">
        <f t="shared" si="167"/>
        <v>158.40969406596267</v>
      </c>
    </row>
    <row r="739" spans="1:6" ht="12.75" customHeight="1" x14ac:dyDescent="0.2">
      <c r="A739" s="70" t="s">
        <v>1407</v>
      </c>
      <c r="B739" s="65" t="s">
        <v>1408</v>
      </c>
      <c r="C739" s="278" t="s">
        <v>1407</v>
      </c>
      <c r="D739" s="192">
        <v>25359.96</v>
      </c>
      <c r="E739" s="192">
        <v>26983.38</v>
      </c>
      <c r="F739" s="71">
        <f t="shared" si="167"/>
        <v>106.40150851972953</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12278.82</v>
      </c>
      <c r="E741" s="192">
        <v>7328.66</v>
      </c>
      <c r="F741" s="71">
        <f t="shared" ref="F741:F1006" si="169">IF(D741&lt;&gt;0,IF(E741/D741&gt;=100,"&gt;&gt;100",E741/D741*100),"-")</f>
        <v>59.685376933614144</v>
      </c>
    </row>
    <row r="742" spans="1:6" ht="12.75" customHeight="1" x14ac:dyDescent="0.2">
      <c r="A742" s="70" t="s">
        <v>1413</v>
      </c>
      <c r="B742" s="65" t="s">
        <v>1414</v>
      </c>
      <c r="C742" s="278" t="s">
        <v>1413</v>
      </c>
      <c r="D742" s="192">
        <v>92.51</v>
      </c>
      <c r="E742" s="192">
        <v>154.99</v>
      </c>
      <c r="F742" s="71">
        <f t="shared" si="169"/>
        <v>167.53864447086801</v>
      </c>
    </row>
    <row r="743" spans="1:6" ht="12.75" customHeight="1" x14ac:dyDescent="0.2">
      <c r="A743" s="70" t="s">
        <v>1415</v>
      </c>
      <c r="B743" s="65" t="s">
        <v>1416</v>
      </c>
      <c r="C743" s="277" t="s">
        <v>1415</v>
      </c>
      <c r="D743" s="192"/>
      <c r="E743" s="192">
        <v>20247.78</v>
      </c>
      <c r="F743" s="71" t="str">
        <f t="shared" ref="F743:F744" si="170">IF(D743&lt;&gt;0,IF(E743/D743&gt;=100,"&gt;&gt;100",E743/D743*100),"-")</f>
        <v>-</v>
      </c>
    </row>
    <row r="744" spans="1:6" ht="12.75" customHeight="1" x14ac:dyDescent="0.2">
      <c r="A744" s="70" t="s">
        <v>1417</v>
      </c>
      <c r="B744" s="65" t="s">
        <v>1418</v>
      </c>
      <c r="C744" s="277" t="s">
        <v>1417</v>
      </c>
      <c r="D744" s="192"/>
      <c r="E744" s="192">
        <v>8432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97220.52</v>
      </c>
      <c r="E855" s="194">
        <v>57568.01</v>
      </c>
      <c r="F855" s="45">
        <f t="shared" si="169"/>
        <v>59.213847035584664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4" zoomScaleNormal="100" workbookViewId="0">
      <selection activeCell="K174" sqref="K1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2394114.6500000004</v>
      </c>
      <c r="E6" s="180">
        <f t="shared" si="0"/>
        <v>2399464.8900000006</v>
      </c>
      <c r="F6" s="181">
        <f t="shared" ref="F6:F298" si="1">IF(D6&gt;0,IF(E6/D6&gt;=100,"&gt;&gt;100",E6/D6*100),"-")</f>
        <v>100.22347467778955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1689989.1600000001</v>
      </c>
      <c r="E7" s="79">
        <f t="shared" si="2"/>
        <v>1691089.4500000004</v>
      </c>
      <c r="F7" s="71">
        <f t="shared" si="1"/>
        <v>100.06510633476491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1689989.1600000001</v>
      </c>
      <c r="E12" s="79">
        <f t="shared" si="3"/>
        <v>1691089.4500000004</v>
      </c>
      <c r="F12" s="71">
        <f t="shared" si="1"/>
        <v>100.06510633476491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1519091.5300000003</v>
      </c>
      <c r="E13" s="79">
        <f t="shared" si="4"/>
        <v>1548106.4900000002</v>
      </c>
      <c r="F13" s="71">
        <f t="shared" si="1"/>
        <v>101.91002052391143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6735.02</v>
      </c>
      <c r="E14" s="192">
        <v>6735.02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2155366.25</v>
      </c>
      <c r="E15" s="192">
        <v>2217222.02</v>
      </c>
      <c r="F15" s="71">
        <f t="shared" si="1"/>
        <v>102.86984961372573</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27286.16</v>
      </c>
      <c r="E17" s="192">
        <v>27286.16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670295.9</v>
      </c>
      <c r="E18" s="192">
        <v>703136.71</v>
      </c>
      <c r="F18" s="71">
        <f t="shared" si="1"/>
        <v>104.89944963112559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121700.11999999988</v>
      </c>
      <c r="E19" s="79">
        <f t="shared" si="5"/>
        <v>48422.599999999977</v>
      </c>
      <c r="F19" s="71">
        <f t="shared" si="1"/>
        <v>39.788457069721886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457801.58</v>
      </c>
      <c r="E20" s="192">
        <v>488641.96</v>
      </c>
      <c r="F20" s="71">
        <f t="shared" si="1"/>
        <v>106.73662594174533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33678.730000000003</v>
      </c>
      <c r="E21" s="192">
        <v>33678.730000000003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112388.07</v>
      </c>
      <c r="E22" s="192">
        <v>123998.07</v>
      </c>
      <c r="F22" s="71">
        <f t="shared" si="1"/>
        <v>110.33027793786299</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2519.79</v>
      </c>
      <c r="E23" s="192">
        <v>2519.79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36506.199999999997</v>
      </c>
      <c r="E24" s="192">
        <v>36506.199999999997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44618.59</v>
      </c>
      <c r="E25" s="192">
        <v>44618.59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234435.83</v>
      </c>
      <c r="E26" s="192">
        <v>234435.83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800248.67</v>
      </c>
      <c r="E28" s="192">
        <v>915976.57</v>
      </c>
      <c r="F28" s="71">
        <f t="shared" si="1"/>
        <v>114.46149232587915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49197.510000000009</v>
      </c>
      <c r="E35" s="79">
        <f t="shared" si="7"/>
        <v>94560.360000000015</v>
      </c>
      <c r="F35" s="71">
        <f t="shared" si="1"/>
        <v>192.20558113611847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185071</v>
      </c>
      <c r="E36" s="192">
        <v>230433.85</v>
      </c>
      <c r="F36" s="71">
        <f t="shared" si="1"/>
        <v>124.51105251498073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917.91</v>
      </c>
      <c r="E39" s="192">
        <v>917.91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136791.4</v>
      </c>
      <c r="E40" s="192">
        <v>136791.4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6874.38</v>
      </c>
      <c r="E47" s="192">
        <v>6874.38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6874.38</v>
      </c>
      <c r="E50" s="192">
        <v>6874.38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49049.18</v>
      </c>
      <c r="E54" s="192">
        <v>52739.55</v>
      </c>
      <c r="F54" s="71">
        <f t="shared" si="1"/>
        <v>107.52381589253888</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49049.18</v>
      </c>
      <c r="E55" s="192">
        <v>52739.55</v>
      </c>
      <c r="F55" s="71">
        <f t="shared" si="1"/>
        <v>107.52381589253888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704125.49</v>
      </c>
      <c r="E69" s="79">
        <f>E70+E82+E88+E119+E135+E147+E165+E171</f>
        <v>708375.44000000006</v>
      </c>
      <c r="F69" s="71">
        <f t="shared" si="1"/>
        <v>100.6035784899649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395768.94</v>
      </c>
      <c r="E70" s="79">
        <f t="shared" si="12"/>
        <v>481164.15</v>
      </c>
      <c r="F70" s="71">
        <f t="shared" si="1"/>
        <v>121.57703684377053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395525.51</v>
      </c>
      <c r="E71" s="79">
        <f t="shared" si="13"/>
        <v>481164.15</v>
      </c>
      <c r="F71" s="71">
        <f t="shared" si="1"/>
        <v>121.65186260678863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395525.51</v>
      </c>
      <c r="E73" s="192">
        <v>481164.15</v>
      </c>
      <c r="F73" s="71">
        <f t="shared" si="1"/>
        <v>121.65186260678863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243.43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18288.2</v>
      </c>
      <c r="E82" s="79">
        <f>SUM(E83:E85)-E86+E87</f>
        <v>7480.46</v>
      </c>
      <c r="F82" s="71">
        <f t="shared" si="1"/>
        <v>40.90320534552334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18288.2</v>
      </c>
      <c r="E87" s="192">
        <v>7480.46</v>
      </c>
      <c r="F87" s="71">
        <f t="shared" si="1"/>
        <v>40.90320534552334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10819.75</v>
      </c>
      <c r="E147" s="79">
        <f t="shared" si="24"/>
        <v>219730.83000000002</v>
      </c>
      <c r="F147" s="71">
        <f t="shared" si="1"/>
        <v>2030.8309341713073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207264.47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207264.47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6231.64</v>
      </c>
      <c r="E160" s="192">
        <v>7986.33</v>
      </c>
      <c r="F160" s="71">
        <f t="shared" si="1"/>
        <v>128.15775622468564</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4588.1099999999997</v>
      </c>
      <c r="E161" s="192">
        <v>4480.03</v>
      </c>
      <c r="F161" s="71">
        <f t="shared" si="1"/>
        <v>97.644345928933703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279248.59999999998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279248.59999999998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2394114.6500000004</v>
      </c>
      <c r="E176" s="79">
        <f>E177+E251</f>
        <v>2399464.89</v>
      </c>
      <c r="F176" s="71">
        <f t="shared" si="1"/>
        <v>100.22347467778954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293932.26</v>
      </c>
      <c r="E177" s="79">
        <f>E178+E197+E203+E219+E247+E248</f>
        <v>384209.02</v>
      </c>
      <c r="F177" s="71">
        <f t="shared" si="1"/>
        <v>130.71345758373033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293932.26</v>
      </c>
      <c r="E178" s="79">
        <f>SUM(E179:E181)+E185+E186+SUM(E194:E196)</f>
        <v>344425.05000000005</v>
      </c>
      <c r="F178" s="71">
        <f t="shared" si="1"/>
        <v>117.17837640550242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239248.6</v>
      </c>
      <c r="E179" s="192">
        <v>292634.02</v>
      </c>
      <c r="F179" s="71">
        <f t="shared" si="1"/>
        <v>122.3137857442008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39850.78</v>
      </c>
      <c r="E180" s="192">
        <v>51098.66</v>
      </c>
      <c r="F180" s="71">
        <f t="shared" si="1"/>
        <v>128.22499333764611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250.65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250.65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692.37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14582.23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31636.25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0</v>
      </c>
      <c r="E199" s="192">
        <v>31636.25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8147.72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2100182.39</v>
      </c>
      <c r="E251" s="79">
        <f>+E252+E255-E264+E274+E291</f>
        <v>2015255.87</v>
      </c>
      <c r="F251" s="71">
        <f t="shared" si="1"/>
        <v>95.956231210947351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2076251.95</v>
      </c>
      <c r="E252" s="79">
        <f>E253-E254</f>
        <v>2021728.11</v>
      </c>
      <c r="F252" s="71">
        <f t="shared" si="1"/>
        <v>97.373929498296206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2076251.95</v>
      </c>
      <c r="E253" s="192">
        <v>2021728.11</v>
      </c>
      <c r="F253" s="71">
        <f t="shared" si="1"/>
        <v>97.373929498296206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17698.8</v>
      </c>
      <c r="E255" s="79">
        <f>E256-E260</f>
        <v>-226203.07</v>
      </c>
      <c r="F255" s="71">
        <f t="shared" si="1"/>
        <v>-1278.0700951476938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17698.8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17698.8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226203.07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183065.23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43137.84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6231.64</v>
      </c>
      <c r="E274" s="79">
        <f>SUM(E275:E277)+SUM(E286:E290)</f>
        <v>219730.83000000002</v>
      </c>
      <c r="F274" s="71">
        <f t="shared" si="1"/>
        <v>3526.051408617956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207264.47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207264.47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6231.64</v>
      </c>
      <c r="E287" s="192">
        <v>7986.33</v>
      </c>
      <c r="F287" s="71">
        <f t="shared" si="39"/>
        <v>128.15775622468564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0</v>
      </c>
      <c r="E288" s="192">
        <v>4480.03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10819.75</v>
      </c>
      <c r="E302" s="192">
        <v>12466.36</v>
      </c>
      <c r="F302" s="71">
        <f t="shared" si="43"/>
        <v>115.21855865431272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207264.47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16785.400000000001</v>
      </c>
      <c r="E308" s="192">
        <v>7348.47</v>
      </c>
      <c r="F308" s="71">
        <f t="shared" si="43"/>
        <v>43.77893883970593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1502.8</v>
      </c>
      <c r="E311" s="192">
        <v>131.99</v>
      </c>
      <c r="F311" s="71">
        <f t="shared" si="43"/>
        <v>8.7829385147724253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45548.84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248383.42</v>
      </c>
      <c r="E337" s="327">
        <v>344425.05</v>
      </c>
      <c r="F337" s="71">
        <f t="shared" si="43"/>
        <v>138.66668314656428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327">
        <v>31636.25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799.25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7348.47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36 D338:E338 D337 D340:E396 D339">
    <cfRule type="cellIs" dxfId="21" priority="3" operator="lessThan">
      <formula>0</formula>
    </cfRule>
  </conditionalFormatting>
  <conditionalFormatting sqref="D397:E397">
    <cfRule type="cellIs" dxfId="20" priority="4" operator="lessThan">
      <formula>-0.001</formula>
    </cfRule>
  </conditionalFormatting>
  <conditionalFormatting sqref="E337">
    <cfRule type="cellIs" dxfId="19" priority="2" operator="lessThan">
      <formula>-0.001</formula>
    </cfRule>
  </conditionalFormatting>
  <conditionalFormatting sqref="E339">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4100540.04</v>
      </c>
      <c r="E114" s="60">
        <f t="shared" si="22"/>
        <v>4708089.1599999992</v>
      </c>
      <c r="F114" s="45">
        <f t="shared" si="1"/>
        <v>114.81631965725177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3870453.95</v>
      </c>
      <c r="E115" s="60">
        <f t="shared" si="23"/>
        <v>4476232.7699999996</v>
      </c>
      <c r="F115" s="45">
        <f t="shared" si="1"/>
        <v>115.65136358230019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3870453.95</v>
      </c>
      <c r="E117" s="194">
        <v>4476232.7699999996</v>
      </c>
      <c r="F117" s="45">
        <f t="shared" si="1"/>
        <v>115.65136358230019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230086.09</v>
      </c>
      <c r="E126" s="194">
        <v>231856.39</v>
      </c>
      <c r="F126" s="45">
        <f t="shared" si="1"/>
        <v>100.7694076595417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4100540.04</v>
      </c>
      <c r="E141" s="81">
        <f t="shared" si="28"/>
        <v>4708089.1599999992</v>
      </c>
      <c r="F141" s="61">
        <f t="shared" si="1"/>
        <v>114.81631965725177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H18" sqref="H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12510</v>
      </c>
      <c r="E5" s="82">
        <f t="shared" si="0"/>
        <v>148568.71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148568.71</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148568.71</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148568.71</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12510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12510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12510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293932.26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4426553.6999999993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4343102.55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3804561.23</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468090.59</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3544.67</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66906.06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75303.429999999993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8147.72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4336276.9400000004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4292396.96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3555045.52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733806.77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3544.67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43879.98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384209.01999999862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384209.01999999996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8147.72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344425.05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31636.25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15384</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Dalibor</cp:lastModifiedBy>
  <cp:lastPrinted>2026-02-01T13:19:21Z</cp:lastPrinted>
  <dcterms:created xsi:type="dcterms:W3CDTF">2022-04-01T05:14:30Z</dcterms:created>
  <dcterms:modified xsi:type="dcterms:W3CDTF">2026-02-10T08:18:01Z</dcterms:modified>
</cp:coreProperties>
</file>